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F:\CORPORACION ANCUD\EDUCACION\ESCUELA PUDETO\PROYECTO ESCUELA PUDETO\REV_4\"/>
    </mc:Choice>
  </mc:AlternateContent>
  <bookViews>
    <workbookView xWindow="0" yWindow="0" windowWidth="28800" windowHeight="12435" tabRatio="750"/>
  </bookViews>
  <sheets>
    <sheet name="ITEMIZADO" sheetId="10" r:id="rId1"/>
  </sheets>
  <definedNames>
    <definedName name="_xlnm._FilterDatabase" localSheetId="0" hidden="1">ITEMIZADO!$B$1:$B$179</definedName>
    <definedName name="_xlnm.Print_Area" localSheetId="0">ITEMIZADO!$A$1:$F$179</definedName>
  </definedNames>
  <calcPr calcId="152511"/>
</workbook>
</file>

<file path=xl/calcChain.xml><?xml version="1.0" encoding="utf-8"?>
<calcChain xmlns="http://schemas.openxmlformats.org/spreadsheetml/2006/main">
  <c r="F27" i="10" l="1"/>
  <c r="F26" i="10"/>
  <c r="F28" i="10" l="1"/>
  <c r="F25" i="10" l="1"/>
  <c r="F24" i="10"/>
  <c r="F23" i="10"/>
  <c r="F145" i="10" l="1"/>
  <c r="F154" i="10" l="1"/>
  <c r="F161" i="10" l="1"/>
  <c r="F160" i="10"/>
  <c r="F157" i="10"/>
  <c r="F155" i="10"/>
  <c r="F149" i="10"/>
  <c r="F148" i="10"/>
  <c r="F147" i="10"/>
  <c r="F146" i="10"/>
  <c r="F144" i="10"/>
  <c r="F142" i="10"/>
  <c r="F141" i="10"/>
  <c r="F140" i="10"/>
  <c r="F139" i="10"/>
  <c r="F136" i="10"/>
  <c r="F134" i="10"/>
  <c r="F132" i="10"/>
  <c r="F129" i="10"/>
  <c r="F127" i="10"/>
  <c r="F126" i="10"/>
  <c r="F125" i="10"/>
  <c r="F123" i="10"/>
  <c r="F115" i="10"/>
  <c r="F113" i="10"/>
  <c r="F112" i="10"/>
  <c r="F111" i="10"/>
  <c r="F110" i="10"/>
  <c r="F108" i="10"/>
  <c r="F107" i="10"/>
  <c r="F104" i="10"/>
  <c r="F103" i="10"/>
  <c r="F102" i="10"/>
  <c r="F94" i="10"/>
  <c r="F93" i="10"/>
  <c r="F91" i="10"/>
  <c r="F88" i="10"/>
  <c r="F87" i="10"/>
  <c r="F83" i="10"/>
  <c r="F82" i="10"/>
  <c r="F81" i="10"/>
  <c r="F80" i="10"/>
  <c r="F75" i="10"/>
  <c r="F74" i="10"/>
  <c r="F72" i="10"/>
  <c r="F71" i="10"/>
  <c r="F69" i="10"/>
  <c r="F68" i="10"/>
  <c r="F65" i="10"/>
  <c r="F63" i="10"/>
  <c r="F62" i="10"/>
  <c r="F61" i="10"/>
  <c r="F60" i="10"/>
  <c r="F57" i="10"/>
  <c r="F48" i="10"/>
  <c r="F47" i="10"/>
  <c r="F46" i="10"/>
  <c r="F44" i="10"/>
  <c r="F43" i="10"/>
  <c r="F41" i="10"/>
  <c r="F40" i="10"/>
  <c r="F38" i="10"/>
  <c r="F37" i="10"/>
  <c r="F35" i="10"/>
  <c r="F34" i="10"/>
  <c r="F31" i="10"/>
  <c r="F30" i="10"/>
  <c r="F19" i="10"/>
  <c r="F17" i="10"/>
  <c r="F15" i="10"/>
  <c r="F13" i="10"/>
  <c r="F9" i="10"/>
  <c r="F8" i="10"/>
  <c r="F7" i="10"/>
  <c r="F6" i="10"/>
  <c r="F5" i="10"/>
  <c r="F86" i="10" l="1"/>
  <c r="F152" i="10"/>
  <c r="F153" i="10"/>
  <c r="F50" i="10"/>
  <c r="F130" i="10"/>
  <c r="F85" i="10"/>
  <c r="F151" i="10" l="1"/>
  <c r="F18" i="10" l="1"/>
  <c r="F55" i="10"/>
  <c r="F14" i="10"/>
  <c r="F158" i="10" l="1"/>
  <c r="F159" i="10"/>
  <c r="F73" i="10"/>
  <c r="F32" i="10" l="1"/>
  <c r="F143" i="10" l="1"/>
  <c r="F106" i="10"/>
  <c r="F66" i="10"/>
  <c r="F58" i="10"/>
  <c r="F96" i="10" l="1"/>
  <c r="F70" i="10"/>
  <c r="F90" i="10"/>
  <c r="F51" i="10" l="1"/>
  <c r="F109" i="10"/>
  <c r="F53" i="10"/>
  <c r="F52" i="10"/>
  <c r="F92" i="10" l="1"/>
  <c r="F117" i="10" l="1"/>
  <c r="F101" i="10" l="1"/>
  <c r="F120" i="10"/>
  <c r="F133" i="10"/>
  <c r="F121" i="10"/>
  <c r="F100" i="10"/>
  <c r="F97" i="10"/>
  <c r="F54" i="10"/>
  <c r="F137" i="10" l="1"/>
  <c r="F119" i="10"/>
  <c r="F39" i="10"/>
  <c r="F99" i="10"/>
  <c r="F78" i="10" l="1"/>
  <c r="F29" i="10" l="1"/>
  <c r="F20" i="10"/>
  <c r="F105" i="10" l="1"/>
  <c r="F116" i="10"/>
  <c r="F42" i="10"/>
  <c r="F162" i="10" l="1"/>
  <c r="F164" i="10" s="1"/>
  <c r="F163" i="10" l="1"/>
  <c r="F165" i="10" s="1"/>
  <c r="F166" i="10" s="1"/>
  <c r="F167" i="10" s="1"/>
</calcChain>
</file>

<file path=xl/sharedStrings.xml><?xml version="1.0" encoding="utf-8"?>
<sst xmlns="http://schemas.openxmlformats.org/spreadsheetml/2006/main" count="453" uniqueCount="329">
  <si>
    <t>P.UNITARIO</t>
  </si>
  <si>
    <t>TOTAL</t>
  </si>
  <si>
    <t>OBRAS PROVISIONALES</t>
  </si>
  <si>
    <t>1.7.1</t>
  </si>
  <si>
    <t>INSTALACION DE FAENAS Y DEPENDENCIAS PROVISORIAS</t>
  </si>
  <si>
    <t>1.7.2</t>
  </si>
  <si>
    <t>1.7.3</t>
  </si>
  <si>
    <t>LETRERO DE OBRA</t>
  </si>
  <si>
    <t>1.7.4</t>
  </si>
  <si>
    <t>ASEO DE LA OBRA</t>
  </si>
  <si>
    <t>1.7.5</t>
  </si>
  <si>
    <t>TRAZADOS Y NIVELES</t>
  </si>
  <si>
    <t>ENTREGA FINAL DE LA OBRA</t>
  </si>
  <si>
    <t>INTERVENCIONES EXTERIORES</t>
  </si>
  <si>
    <t>MEJORAMIENTO AREA ACCESO PRINCIPAL /CHIFLONERA</t>
  </si>
  <si>
    <t>2.1.1</t>
  </si>
  <si>
    <t>2.1.2</t>
  </si>
  <si>
    <t>2.1.3</t>
  </si>
  <si>
    <t>2.2.1</t>
  </si>
  <si>
    <t>2.2.2</t>
  </si>
  <si>
    <t>2.2.3</t>
  </si>
  <si>
    <t>2.3.1</t>
  </si>
  <si>
    <t>2.3.2</t>
  </si>
  <si>
    <t>2.3.3</t>
  </si>
  <si>
    <t>2.3.4</t>
  </si>
  <si>
    <t>2.4.1</t>
  </si>
  <si>
    <t>2.4.2</t>
  </si>
  <si>
    <t>2.5.1</t>
  </si>
  <si>
    <t>2.5.2</t>
  </si>
  <si>
    <t>LIMPIEZA Y PULIDO DE SUPERFICIES</t>
  </si>
  <si>
    <t>REPARACIONES INTERIORES</t>
  </si>
  <si>
    <t>PAVIMENTO DE MADERA</t>
  </si>
  <si>
    <t>3.2.1</t>
  </si>
  <si>
    <t>3.2.2</t>
  </si>
  <si>
    <t>3.2.3</t>
  </si>
  <si>
    <t>3.2.4</t>
  </si>
  <si>
    <t>3.2.5</t>
  </si>
  <si>
    <t>3.2.6</t>
  </si>
  <si>
    <t>3.2.7</t>
  </si>
  <si>
    <t>3.3.1</t>
  </si>
  <si>
    <t>3.3.2</t>
  </si>
  <si>
    <t>3.3.3</t>
  </si>
  <si>
    <t>3.3.4</t>
  </si>
  <si>
    <t>PINTURAS INTERIORES</t>
  </si>
  <si>
    <t>3.4.1</t>
  </si>
  <si>
    <t>3.4.2</t>
  </si>
  <si>
    <t>3.4.3</t>
  </si>
  <si>
    <t>3.5.1</t>
  </si>
  <si>
    <t>3.5.2</t>
  </si>
  <si>
    <t>3.6.1</t>
  </si>
  <si>
    <t>3.7.1</t>
  </si>
  <si>
    <t>3.7.2</t>
  </si>
  <si>
    <t>3.7.3</t>
  </si>
  <si>
    <t>3.8.1</t>
  </si>
  <si>
    <t>3.8.2</t>
  </si>
  <si>
    <t>3.9.1</t>
  </si>
  <si>
    <t>3.9.2</t>
  </si>
  <si>
    <t>19% IVA</t>
  </si>
  <si>
    <t>TOTAL OBRA</t>
  </si>
  <si>
    <t>UNID.</t>
  </si>
  <si>
    <t>ESTRUCTURA CIELO</t>
  </si>
  <si>
    <t>HOJALATERIA</t>
  </si>
  <si>
    <t>2.1</t>
  </si>
  <si>
    <t>1.7</t>
  </si>
  <si>
    <t>TOPES DE GOMA</t>
  </si>
  <si>
    <t>CERRADURAS DE ACCESO</t>
  </si>
  <si>
    <t>2.2</t>
  </si>
  <si>
    <t>2.3</t>
  </si>
  <si>
    <t>M2</t>
  </si>
  <si>
    <t>M3</t>
  </si>
  <si>
    <t>GL</t>
  </si>
  <si>
    <t>ML</t>
  </si>
  <si>
    <t>REVESTIMIENTO PAVIMENTO ESCALERA FACHADA PONIENTE</t>
  </si>
  <si>
    <t>VENTANA DE PVC</t>
  </si>
  <si>
    <t>2.5</t>
  </si>
  <si>
    <t>2.8</t>
  </si>
  <si>
    <t>2.7</t>
  </si>
  <si>
    <t>2.4</t>
  </si>
  <si>
    <t>KG</t>
  </si>
  <si>
    <t>3.3</t>
  </si>
  <si>
    <t>3.6</t>
  </si>
  <si>
    <t>3.9</t>
  </si>
  <si>
    <t>ALERO LISO TRANSPARENTE DPV ACCESO PUERTA COCINA</t>
  </si>
  <si>
    <t>MEJORAMIENTO COCINA</t>
  </si>
  <si>
    <t>ESTRUCTURA TABIQUE</t>
  </si>
  <si>
    <t>DESARME Y RETIRO CIERRO EXISTENTE</t>
  </si>
  <si>
    <t>CANT.</t>
  </si>
  <si>
    <t>Nº ITEM</t>
  </si>
  <si>
    <t>PINTURA CIELO</t>
  </si>
  <si>
    <t>IMPERMEABILIZACION MUROS   S.S.H.H. EN ZOCALO</t>
  </si>
  <si>
    <t>LIMPIEZA Y PULIDO DE PERFILES MULTICANCHA</t>
  </si>
  <si>
    <t>REVESTIMIENTO INTERIOR FACHADA ZONA PATIO CUBIERTO Y GIMNASIO</t>
  </si>
  <si>
    <t>ESPEJOS SOBREPUESTOS</t>
  </si>
  <si>
    <t xml:space="preserve">CERRADURAS </t>
  </si>
  <si>
    <t>2.</t>
  </si>
  <si>
    <t>MEJORAMIENTO VENTANA (CAJA ESCALA FACHADA PONIENTE)</t>
  </si>
  <si>
    <t>2.2.4</t>
  </si>
  <si>
    <t>2.3.5</t>
  </si>
  <si>
    <t>2.5.3</t>
  </si>
  <si>
    <t>2.5.4</t>
  </si>
  <si>
    <t>2.5.5</t>
  </si>
  <si>
    <t>2.9</t>
  </si>
  <si>
    <t>2.10</t>
  </si>
  <si>
    <t>2.10.1</t>
  </si>
  <si>
    <t>2.10.2</t>
  </si>
  <si>
    <t>2.6</t>
  </si>
  <si>
    <t>2.9.1</t>
  </si>
  <si>
    <t>2.9.2</t>
  </si>
  <si>
    <t>2.10.4</t>
  </si>
  <si>
    <t>2.10.5</t>
  </si>
  <si>
    <t>2.11</t>
  </si>
  <si>
    <t>2.11.1</t>
  </si>
  <si>
    <t>2.11.2</t>
  </si>
  <si>
    <t>2.12</t>
  </si>
  <si>
    <t>2.12.1</t>
  </si>
  <si>
    <t>2.12.2</t>
  </si>
  <si>
    <t>2.13</t>
  </si>
  <si>
    <t>2.13.1</t>
  </si>
  <si>
    <t>2.13.2</t>
  </si>
  <si>
    <t>2.14</t>
  </si>
  <si>
    <t>2.14.1</t>
  </si>
  <si>
    <t>2.14.2</t>
  </si>
  <si>
    <t>2.14.3</t>
  </si>
  <si>
    <t>2.14.4</t>
  </si>
  <si>
    <t>2.15</t>
  </si>
  <si>
    <t>3.1</t>
  </si>
  <si>
    <t>3.2</t>
  </si>
  <si>
    <t>3.3.5</t>
  </si>
  <si>
    <t>3.3.6</t>
  </si>
  <si>
    <t>3.3.7</t>
  </si>
  <si>
    <t>3.3.8</t>
  </si>
  <si>
    <t>3.3.9</t>
  </si>
  <si>
    <t>3.3.10</t>
  </si>
  <si>
    <t>3.3.11</t>
  </si>
  <si>
    <t>3.3.12</t>
  </si>
  <si>
    <t>3.3.13</t>
  </si>
  <si>
    <t>3.3.14</t>
  </si>
  <si>
    <t>3.3.15</t>
  </si>
  <si>
    <t>3.4</t>
  </si>
  <si>
    <t>3.7</t>
  </si>
  <si>
    <t>3.5</t>
  </si>
  <si>
    <t>3.5.3</t>
  </si>
  <si>
    <t>3.8</t>
  </si>
  <si>
    <t>3.10</t>
  </si>
  <si>
    <t>3.11</t>
  </si>
  <si>
    <t>3.11.1</t>
  </si>
  <si>
    <t>3.11.2</t>
  </si>
  <si>
    <t>3.12</t>
  </si>
  <si>
    <t>3.12.1</t>
  </si>
  <si>
    <t>3.12.2</t>
  </si>
  <si>
    <t>3.12.3</t>
  </si>
  <si>
    <t>3.12.4</t>
  </si>
  <si>
    <t>3.12.5</t>
  </si>
  <si>
    <t>3.12.6</t>
  </si>
  <si>
    <t>3.12.7</t>
  </si>
  <si>
    <t>3.12.8</t>
  </si>
  <si>
    <t>3.12.9</t>
  </si>
  <si>
    <t>3.12.11</t>
  </si>
  <si>
    <t>EXCAVACIONES PARA CIMIENTOS Y FUNDACIONES</t>
  </si>
  <si>
    <t>3.2.5.1</t>
  </si>
  <si>
    <t>3.2.5.2</t>
  </si>
  <si>
    <t xml:space="preserve">3.2.5.3 </t>
  </si>
  <si>
    <t>3.2.5.4</t>
  </si>
  <si>
    <t>ESTRUCTURA SECUNDARIA</t>
  </si>
  <si>
    <t>3.2.6.1</t>
  </si>
  <si>
    <t>3.2.6.2</t>
  </si>
  <si>
    <t>3.2.6.3</t>
  </si>
  <si>
    <t>3.2.6.4</t>
  </si>
  <si>
    <t>PINTURAS</t>
  </si>
  <si>
    <t>3.2.7.1</t>
  </si>
  <si>
    <t>3.2.7.2</t>
  </si>
  <si>
    <t>BARNIZ</t>
  </si>
  <si>
    <t>CIERRE PERIMETRAL BAJO RAMPA</t>
  </si>
  <si>
    <t>3.2.6.5</t>
  </si>
  <si>
    <t>DESARME  CHIFLONERA  EXISTENTE</t>
  </si>
  <si>
    <t xml:space="preserve">MEJORAMIENTO CHIFLONERA </t>
  </si>
  <si>
    <t>ESTRUCTURA BARANDA</t>
  </si>
  <si>
    <t>PLACA TERCIADO BARANDA</t>
  </si>
  <si>
    <t>VANITORIOS EMBUTIDO EN CUBIERTA</t>
  </si>
  <si>
    <t xml:space="preserve">BARNIZ </t>
  </si>
  <si>
    <t>2.3.6</t>
  </si>
  <si>
    <t>PINTURA SELLADORA CUBIERTA</t>
  </si>
  <si>
    <t>BALDOSA MICROVIBRADA 40x40cm</t>
  </si>
  <si>
    <t>3.12.10</t>
  </si>
  <si>
    <t>3.13</t>
  </si>
  <si>
    <t>3.13.1</t>
  </si>
  <si>
    <t>3.13.2</t>
  </si>
  <si>
    <t>3.13.3</t>
  </si>
  <si>
    <t>2.16</t>
  </si>
  <si>
    <t>BARANDA PATIO FACHADA SUR</t>
  </si>
  <si>
    <t>ALERO LISO TRANSPARENTE DPV ACCESO FACHADA PRINCIPAL</t>
  </si>
  <si>
    <t>2.17</t>
  </si>
  <si>
    <t>3.14</t>
  </si>
  <si>
    <t>3.14.1</t>
  </si>
  <si>
    <t>3.14.2</t>
  </si>
  <si>
    <t>3.14.3</t>
  </si>
  <si>
    <t>3.14.4</t>
  </si>
  <si>
    <t>MEJORAMIENTO  BIBLIOTECA</t>
  </si>
  <si>
    <t>2.9.3</t>
  </si>
  <si>
    <t>P R E S U P U E S T O  D E  O B R A S</t>
  </si>
  <si>
    <t>VITRIFICADO PAVIMENTO DE MADERA</t>
  </si>
  <si>
    <t>MEJORAMIENTO PUERTAS  EN SALAS DE CLASES</t>
  </si>
  <si>
    <t xml:space="preserve">MURO CAJA ESCALA </t>
  </si>
  <si>
    <t>SISTEMA EIFS</t>
  </si>
  <si>
    <t>2.10.6</t>
  </si>
  <si>
    <t>2.12.3</t>
  </si>
  <si>
    <t>2.12.4</t>
  </si>
  <si>
    <t>SOLERA TIPO C</t>
  </si>
  <si>
    <t xml:space="preserve">GRAVILLA </t>
  </si>
  <si>
    <t>ESMALTE SINTÉTICO</t>
  </si>
  <si>
    <t>HOJALATERIA VENTANA</t>
  </si>
  <si>
    <t>2.10.3</t>
  </si>
  <si>
    <t>BARNIZ MARINO – REVESTIMIENTO MADERA</t>
  </si>
  <si>
    <t>MEJORAMIENTO DE PILETAS DE AGUAS LLUVIAS</t>
  </si>
  <si>
    <t>4.</t>
  </si>
  <si>
    <t>2.18</t>
  </si>
  <si>
    <t>MEJORAMIENTO DE PILARES DE MADERA LAMINADA</t>
  </si>
  <si>
    <t>3.13.4</t>
  </si>
  <si>
    <t>UNI.</t>
  </si>
  <si>
    <t>REPOSICIÓN REJAS DE PROTECCIÓN GIMNASIO (INTERIOR – EXTERIOR)</t>
  </si>
  <si>
    <t>REJAS DE PROTECCIÓN</t>
  </si>
  <si>
    <t>REPARACIÓN DE FILTRACIONES CUBIERTA</t>
  </si>
  <si>
    <t>DESARME Y RETIRO VENTANA</t>
  </si>
  <si>
    <t>MEJORAMIENTO ACCESO Y PROTECCIÓN ÁREA SERVICIO DE ALIMENTACIÓN</t>
  </si>
  <si>
    <t xml:space="preserve">REPOSICIÓN CELOSÍAS BAÑOS VARONES (ZÓCALO) POR VENTANA ALUMINIO    </t>
  </si>
  <si>
    <t>PASAMANOS BARANDA MADERA</t>
  </si>
  <si>
    <t>BARNIZ EN PILARES LAMINADOS INTERIORES</t>
  </si>
  <si>
    <t>3.13.5</t>
  </si>
  <si>
    <t>DEMOLICIÓN Y RETIRO DE ESCOMBROS</t>
  </si>
  <si>
    <t xml:space="preserve">DEMOLICIÓN REVESTIMIENTO CERÁMICA </t>
  </si>
  <si>
    <t>LÁTEX ACRÍLICO MUROS INTERIORES</t>
  </si>
  <si>
    <t>LÁTEX BLANCO - CIELOS</t>
  </si>
  <si>
    <t>REPOSICIÓN FLUORESCENTES POR TUBO LED</t>
  </si>
  <si>
    <t xml:space="preserve">LÁMPARA EMERGENCIA </t>
  </si>
  <si>
    <t>MESÓN ACERO INOXIDABLE</t>
  </si>
  <si>
    <t>REPOSICIÓN DE MECANISMOS DE CIERRE Y APERTURA VENTANAS</t>
  </si>
  <si>
    <t>REVESTIMIENTO CON TERCIADO</t>
  </si>
  <si>
    <t>REPOSICIÓN DE CANALES DE AGUAS LLUVIAS</t>
  </si>
  <si>
    <t>REPOSICIÓN DE BAJADAS DE AGUAS LLUVIAS</t>
  </si>
  <si>
    <t>REPARACIÓN DE VENTANAS</t>
  </si>
  <si>
    <t xml:space="preserve">REPARACIÓN DE SELLOS DE VENTANA                                                                     </t>
  </si>
  <si>
    <t>REPOSICIÓN DE PUERTAS EXTERIORES</t>
  </si>
  <si>
    <t>REPOSICIÓN DE PUERTAS EXTERIORES CON BARRA ANTIPÁNICO</t>
  </si>
  <si>
    <t>CIERRA PUERTA HIDRÁULICO</t>
  </si>
  <si>
    <t>IMPERMEABILIZACIÓN FACHADA SALA DE PROFESORES</t>
  </si>
  <si>
    <t>MEJORAMIENTO DE CARPINTERÍA DE ALUMINIO FACHADA SUR</t>
  </si>
  <si>
    <t>IMPLEMENTACIÓN MALLA DE ACERO PARA CELOSÍA EXISTENTE DE MADERA - FACHADA SUR</t>
  </si>
  <si>
    <t xml:space="preserve">REPOSICIÓN MALLAS MOSQUITERAS </t>
  </si>
  <si>
    <t>MEJORAMIENTO ACCESO ÁREA SERVICIO AMIENTACIÓN</t>
  </si>
  <si>
    <t>LIMPIEZA Y PREPARACIÓN DE SUPERFICIES</t>
  </si>
  <si>
    <t>PINTURA ACRÍLICA – MURO HORMIGÓN</t>
  </si>
  <si>
    <t>ÓLEO SEMIBRILLO – REVESTIMIENTO ZINCALUM 5V</t>
  </si>
  <si>
    <t>ACRÍLICA EN BASE AGUA – REVESTIMIENTO NORTHWAY</t>
  </si>
  <si>
    <t>CONSERVACIÓN CIERRE PERIMETRAL LADO OESTE Y NORTE</t>
  </si>
  <si>
    <t>REPOSICIÓN CIERRE PERIMETRAL DE POLINES CON MALLA ACMA</t>
  </si>
  <si>
    <t>REPOSICIÓN CIERRE PERIMETRAL ACMA FORD 3D</t>
  </si>
  <si>
    <t>CONSERVACIÓN EN MULTICANCHA EXTERIOR</t>
  </si>
  <si>
    <t>REPOSICIÓN MALLA MULTICANCHA</t>
  </si>
  <si>
    <t>REPOSICIÓN TABLERO DE BASQUETBOL</t>
  </si>
  <si>
    <t>REPOSICIÓN RAMPA INTERIOR ACCESO UNIVERSAL</t>
  </si>
  <si>
    <t>SELLO DE FUNDACIÓN Y EMPLANTILLADO</t>
  </si>
  <si>
    <t>FUNDACIÓN AISLADA DE HORMIGÓN ARMADO</t>
  </si>
  <si>
    <t>ESTRUCTURA PRINCIPAL</t>
  </si>
  <si>
    <t>MEJORAMIENTO Y REPOSICIÓN DE SERVICIOS HIGIÉNICOS Y CAMARINES</t>
  </si>
  <si>
    <t>REPOSICIÓN WC</t>
  </si>
  <si>
    <t>REPOSICIÓN URINARIOS</t>
  </si>
  <si>
    <t>REPOSICIÓN DE LLAVES Y GRIFERIAS</t>
  </si>
  <si>
    <t>REPOSICIÓN Y REPARACIÓN DE FITING</t>
  </si>
  <si>
    <t xml:space="preserve">REPOSICIÓN CERÁMICOS DE MUROS </t>
  </si>
  <si>
    <t>DISPENSADOR JABÓN</t>
  </si>
  <si>
    <t>DISPENSADOR DE PAPEL HIGIÉNICO</t>
  </si>
  <si>
    <t>MANTENCIÓN Y MEJORAMIENTO DE ALCANTARILLADO DE S.S.H.H., CAMARINES EN ZÓCALO</t>
  </si>
  <si>
    <t xml:space="preserve">REPARACIÓN PAVIMENTO </t>
  </si>
  <si>
    <t>PATIO CUBIERTO PREBÁSICA</t>
  </si>
  <si>
    <t xml:space="preserve">IMPERMEABILIZACIÓN MURO DE HORMIGÓN </t>
  </si>
  <si>
    <t>PUERTAS CON CELOSÍAS SERVICIOS HIGIÉNICOS</t>
  </si>
  <si>
    <t>REPOSICIÓN MALLA DE PROTECCIÓN GIMNASIO</t>
  </si>
  <si>
    <t>REPOSICIÓN ENCHUFES, INTERRUPTORES Y TAPAS DE CAJAS DE DERIVACIÓN</t>
  </si>
  <si>
    <t>CONSERVACIÓN  DE CUBIERTA Y HOJALATERÍAS</t>
  </si>
  <si>
    <t xml:space="preserve">REPOSICIÓN DE HOJALATERÍAS DE CUBIERTA      </t>
  </si>
  <si>
    <t>REPOSICIÓN DE HOJALATERÍAS PUERTAS Y VENTANAS</t>
  </si>
  <si>
    <t>QUINCALLERÍA</t>
  </si>
  <si>
    <t xml:space="preserve">REPOSICIÓN PINTURA EXTERIOR FACHADAS </t>
  </si>
  <si>
    <t>PERFIL TUBULAR 70x30x3mm</t>
  </si>
  <si>
    <t>PLACA 200x200x10 mm</t>
  </si>
  <si>
    <t>PERFIL TUBULAR RECTÁNGULAR 150x50x3mm</t>
  </si>
  <si>
    <t>PERFIL TUBULAR CUADRADO 100x100x3 mm</t>
  </si>
  <si>
    <t>REPOSICIÓN CUBÍCULOS WC</t>
  </si>
  <si>
    <t>INSTALACIÓN DE SEPARADORES DE URINARIO</t>
  </si>
  <si>
    <t>REPARACIÓN PISO GIMNASIO</t>
  </si>
  <si>
    <t>REPOSICIÓN DE PISO DE MADERA DEPORTIVO</t>
  </si>
  <si>
    <t>REPOSICIÓN Y MEJORAMIENTO DE PUERTAS INTERIORES</t>
  </si>
  <si>
    <t xml:space="preserve">REPARACIONES DE MUROS Y GRIETAS INTERIORES </t>
  </si>
  <si>
    <t>TERMINACIÓN PINTURA</t>
  </si>
  <si>
    <t>DESARME Y DEMOLICIÓN TABIQUE</t>
  </si>
  <si>
    <t>REVESTIMIENTO MURO YESO CARTÓN RH TERMINACIÓN PINTURA</t>
  </si>
  <si>
    <t>REVESTIMIENTO MURO CERÁMICA</t>
  </si>
  <si>
    <t>REVESTIMIENTO CIELO YESO CARTÓN RH</t>
  </si>
  <si>
    <t>REINSTALACIÓN VENTANA DE ALUMINIO</t>
  </si>
  <si>
    <t>PUERTA CON CELOSÍA</t>
  </si>
  <si>
    <t>MEJORAMIENTO INSTALACIÓN DE GAS</t>
  </si>
  <si>
    <t>REPOSICIÓN DE EQUIPOS DE ILUMINACIÓN EXTERIOR</t>
  </si>
  <si>
    <t>ESTRUCTURA TABIQUERÍA</t>
  </si>
  <si>
    <t>AISLACIÓN ACÚSTICA</t>
  </si>
  <si>
    <t>HABILITACIÓN VENTANAS DE ALUMINIO PROYECTANTE</t>
  </si>
  <si>
    <t>REVISIÓN, MANTENCIÓN RED HÚMEDA Y REPOSICIÓN GABINETES</t>
  </si>
  <si>
    <t>MEJORAMIENTO ILUMINACIÓN INTERIOR/EXTERIOR</t>
  </si>
  <si>
    <t>CONSERVACIÓN ESCUELA PUDETO DE LA COMUNA DE ANCUD</t>
  </si>
  <si>
    <t>DETALLE  ITEM</t>
  </si>
  <si>
    <t>REVESTIMIENTO BAJO ESCALERAS</t>
  </si>
  <si>
    <t>REPOSICIÓN EQUIPOS DE ILUMINACIÓN ESTANCOS EN BAÑOS - CAMARINES Y COCINA</t>
  </si>
  <si>
    <t>REPARACIÓN DE ESTUCOS, ENYESADO EMPASTADO</t>
  </si>
  <si>
    <t>PROTECCION DE PILARES PATIO CUBIERTO</t>
  </si>
  <si>
    <t xml:space="preserve">REVESTIMIENTO MADERA H=1,20 FACHADA ZONA PATIO </t>
  </si>
  <si>
    <t xml:space="preserve">2.3.1.1 </t>
  </si>
  <si>
    <t>CUBIERTA DE PV4</t>
  </si>
  <si>
    <t xml:space="preserve">2.3.1.2 </t>
  </si>
  <si>
    <t>ENCAMISADO CUBIERTA</t>
  </si>
  <si>
    <t>2.3.1.3</t>
  </si>
  <si>
    <t>MEMBRANA HIDRÓFUGA</t>
  </si>
  <si>
    <t>2.3.1.4</t>
  </si>
  <si>
    <t>SELLO PREMOLDEADO DE POLIETILENO</t>
  </si>
  <si>
    <t>2.3.1.5</t>
  </si>
  <si>
    <t>SELLO FIJACIONES</t>
  </si>
  <si>
    <t xml:space="preserve">NOMBRE Y FIRMA </t>
  </si>
  <si>
    <t>REPRESENTANTE LEGAL DEL PROPONENTE</t>
  </si>
  <si>
    <t>SUB TOTAL</t>
  </si>
  <si>
    <t>G.G. 10%</t>
  </si>
  <si>
    <t>UTILIDADES 15%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</si>
</sst>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0" formatCode="[$$-340A]#,##0"/>
    <numFmt numFmtId="174" formatCode="0.0"/>
    <numFmt numFmtId="175" formatCode="_-* #,##0.00_-;\-* #,##0.00_-;_-* &quot;-&quot;??_-;_-@_-"/>
    <numFmt numFmtId="176" formatCode="_-[$$-340A]\ * #,##0_-;\-[$$-340A]\ * #,##0_-;_-[$$-340A]\ * &quot;-&quot;??_-;_-@_-"/>
  </numFmts>
  <fonts count="18" x14ac:knownFonts="1"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0"/>
      <color theme="0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rgb="FFFF0000"/>
      <name val="Calibri"/>
      <family val="2"/>
    </font>
    <font>
      <b/>
      <sz val="10"/>
      <color rgb="FF002060"/>
      <name val="Calibri"/>
      <family val="2"/>
    </font>
    <font>
      <b/>
      <sz val="12"/>
      <color theme="0"/>
      <name val="Calibri"/>
      <family val="2"/>
    </font>
    <font>
      <b/>
      <sz val="11"/>
      <color theme="0"/>
      <name val="Calibri"/>
      <family val="2"/>
    </font>
    <font>
      <b/>
      <sz val="11"/>
      <color rgb="FF002060"/>
      <name val="Calibri"/>
      <family val="2"/>
    </font>
    <font>
      <sz val="10"/>
      <color theme="0"/>
      <name val="Calibri"/>
      <family val="2"/>
    </font>
    <font>
      <sz val="10"/>
      <color rgb="FF002060"/>
      <name val="Calibri"/>
      <family val="2"/>
    </font>
    <font>
      <sz val="11"/>
      <name val="Calibri"/>
      <family val="2"/>
    </font>
    <font>
      <sz val="11"/>
      <color theme="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b/>
      <sz val="12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175" fontId="1" fillId="0" borderId="0" applyFont="0" applyFill="0" applyBorder="0" applyAlignment="0" applyProtection="0"/>
  </cellStyleXfs>
  <cellXfs count="110">
    <xf numFmtId="0" fontId="0" fillId="0" borderId="0" xfId="0"/>
    <xf numFmtId="0" fontId="7" fillId="2" borderId="0" xfId="0" applyFont="1" applyFill="1"/>
    <xf numFmtId="0" fontId="5" fillId="2" borderId="1" xfId="0" applyFont="1" applyFill="1" applyBorder="1" applyAlignment="1">
      <alignment horizontal="center" vertical="top"/>
    </xf>
    <xf numFmtId="0" fontId="5" fillId="2" borderId="0" xfId="0" applyFont="1" applyFill="1"/>
    <xf numFmtId="0" fontId="5" fillId="2" borderId="1" xfId="0" applyFont="1" applyFill="1" applyBorder="1" applyAlignment="1">
      <alignment horizontal="left" vertical="top"/>
    </xf>
    <xf numFmtId="174" fontId="5" fillId="2" borderId="1" xfId="0" applyNumberFormat="1" applyFont="1" applyFill="1" applyBorder="1" applyAlignment="1">
      <alignment horizontal="center" vertical="top"/>
    </xf>
    <xf numFmtId="0" fontId="5" fillId="2" borderId="17" xfId="0" applyFont="1" applyFill="1" applyBorder="1" applyAlignment="1">
      <alignment horizontal="left" vertical="top"/>
    </xf>
    <xf numFmtId="0" fontId="5" fillId="2" borderId="17" xfId="0" applyFont="1" applyFill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top"/>
    </xf>
    <xf numFmtId="174" fontId="5" fillId="2" borderId="4" xfId="0" applyNumberFormat="1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left" vertical="top"/>
    </xf>
    <xf numFmtId="0" fontId="5" fillId="2" borderId="4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top"/>
    </xf>
    <xf numFmtId="0" fontId="4" fillId="4" borderId="1" xfId="0" applyFont="1" applyFill="1" applyBorder="1" applyAlignment="1">
      <alignment horizontal="left" vertical="top"/>
    </xf>
    <xf numFmtId="0" fontId="5" fillId="4" borderId="1" xfId="0" applyFont="1" applyFill="1" applyBorder="1" applyAlignment="1">
      <alignment horizontal="center" vertical="top"/>
    </xf>
    <xf numFmtId="170" fontId="5" fillId="4" borderId="1" xfId="0" applyNumberFormat="1" applyFont="1" applyFill="1" applyBorder="1" applyAlignment="1">
      <alignment horizontal="center" vertical="top"/>
    </xf>
    <xf numFmtId="0" fontId="4" fillId="4" borderId="1" xfId="0" applyNumberFormat="1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top"/>
    </xf>
    <xf numFmtId="1" fontId="5" fillId="2" borderId="1" xfId="0" applyNumberFormat="1" applyFont="1" applyFill="1" applyBorder="1" applyAlignment="1">
      <alignment horizontal="center" vertical="top"/>
    </xf>
    <xf numFmtId="2" fontId="5" fillId="2" borderId="1" xfId="0" applyNumberFormat="1" applyFont="1" applyFill="1" applyBorder="1" applyAlignment="1">
      <alignment horizontal="center" vertical="top"/>
    </xf>
    <xf numFmtId="0" fontId="9" fillId="5" borderId="1" xfId="0" applyFont="1" applyFill="1" applyBorder="1" applyAlignment="1">
      <alignment horizontal="center" vertical="center" wrapText="1"/>
    </xf>
    <xf numFmtId="170" fontId="9" fillId="5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center" vertical="top"/>
    </xf>
    <xf numFmtId="0" fontId="3" fillId="6" borderId="1" xfId="0" applyFont="1" applyFill="1" applyBorder="1" applyAlignment="1">
      <alignment horizontal="center" vertical="top"/>
    </xf>
    <xf numFmtId="0" fontId="3" fillId="6" borderId="1" xfId="0" applyFont="1" applyFill="1" applyBorder="1" applyAlignment="1">
      <alignment horizontal="left" vertical="top"/>
    </xf>
    <xf numFmtId="170" fontId="9" fillId="5" borderId="22" xfId="0" applyNumberFormat="1" applyFont="1" applyFill="1" applyBorder="1" applyAlignment="1">
      <alignment horizontal="center" vertical="center" wrapText="1"/>
    </xf>
    <xf numFmtId="170" fontId="5" fillId="4" borderId="22" xfId="0" applyNumberFormat="1" applyFont="1" applyFill="1" applyBorder="1" applyAlignment="1">
      <alignment horizontal="right" vertical="top"/>
    </xf>
    <xf numFmtId="0" fontId="4" fillId="4" borderId="21" xfId="0" applyFont="1" applyFill="1" applyBorder="1" applyAlignment="1">
      <alignment horizontal="left" vertical="top"/>
    </xf>
    <xf numFmtId="0" fontId="5" fillId="2" borderId="21" xfId="0" applyFont="1" applyFill="1" applyBorder="1" applyAlignment="1">
      <alignment horizontal="left" vertical="top"/>
    </xf>
    <xf numFmtId="0" fontId="3" fillId="6" borderId="21" xfId="0" applyFont="1" applyFill="1" applyBorder="1" applyAlignment="1">
      <alignment horizontal="left" vertical="top"/>
    </xf>
    <xf numFmtId="0" fontId="4" fillId="4" borderId="23" xfId="0" applyFont="1" applyFill="1" applyBorder="1" applyAlignment="1">
      <alignment horizontal="left" vertical="top"/>
    </xf>
    <xf numFmtId="0" fontId="4" fillId="4" borderId="24" xfId="0" applyFont="1" applyFill="1" applyBorder="1" applyAlignment="1">
      <alignment horizontal="left" vertical="top"/>
    </xf>
    <xf numFmtId="0" fontId="5" fillId="2" borderId="24" xfId="0" applyFont="1" applyFill="1" applyBorder="1" applyAlignment="1">
      <alignment horizontal="left" vertical="top"/>
    </xf>
    <xf numFmtId="0" fontId="4" fillId="3" borderId="21" xfId="0" applyFont="1" applyFill="1" applyBorder="1" applyAlignment="1">
      <alignment horizontal="left" vertical="top"/>
    </xf>
    <xf numFmtId="0" fontId="4" fillId="4" borderId="17" xfId="0" applyFont="1" applyFill="1" applyBorder="1" applyAlignment="1">
      <alignment horizontal="left" vertical="top"/>
    </xf>
    <xf numFmtId="0" fontId="4" fillId="4" borderId="17" xfId="0" applyFont="1" applyFill="1" applyBorder="1" applyAlignment="1">
      <alignment horizontal="center" vertical="top"/>
    </xf>
    <xf numFmtId="0" fontId="4" fillId="4" borderId="4" xfId="0" applyFont="1" applyFill="1" applyBorder="1" applyAlignment="1">
      <alignment horizontal="left" vertical="top"/>
    </xf>
    <xf numFmtId="0" fontId="4" fillId="4" borderId="4" xfId="0" applyFont="1" applyFill="1" applyBorder="1" applyAlignment="1">
      <alignment horizontal="center" vertical="top"/>
    </xf>
    <xf numFmtId="0" fontId="4" fillId="4" borderId="30" xfId="0" applyFont="1" applyFill="1" applyBorder="1" applyAlignment="1">
      <alignment horizontal="center" vertical="top"/>
    </xf>
    <xf numFmtId="170" fontId="4" fillId="4" borderId="4" xfId="0" applyNumberFormat="1" applyFont="1" applyFill="1" applyBorder="1" applyAlignment="1">
      <alignment horizontal="center" vertical="top"/>
    </xf>
    <xf numFmtId="0" fontId="5" fillId="2" borderId="16" xfId="0" applyFont="1" applyFill="1" applyBorder="1" applyAlignment="1">
      <alignment horizontal="left" vertical="top"/>
    </xf>
    <xf numFmtId="0" fontId="5" fillId="2" borderId="16" xfId="0" applyFont="1" applyFill="1" applyBorder="1" applyAlignment="1">
      <alignment horizontal="center" vertical="top"/>
    </xf>
    <xf numFmtId="170" fontId="11" fillId="6" borderId="25" xfId="0" applyNumberFormat="1" applyFont="1" applyFill="1" applyBorder="1" applyAlignment="1">
      <alignment horizontal="right" vertical="top"/>
    </xf>
    <xf numFmtId="170" fontId="5" fillId="2" borderId="4" xfId="0" applyNumberFormat="1" applyFont="1" applyFill="1" applyBorder="1" applyAlignment="1">
      <alignment horizontal="right" vertical="top"/>
    </xf>
    <xf numFmtId="0" fontId="5" fillId="4" borderId="4" xfId="0" applyFont="1" applyFill="1" applyBorder="1"/>
    <xf numFmtId="0" fontId="5" fillId="4" borderId="17" xfId="0" applyFont="1" applyFill="1" applyBorder="1" applyAlignment="1">
      <alignment horizontal="center" vertical="top"/>
    </xf>
    <xf numFmtId="0" fontId="6" fillId="2" borderId="0" xfId="0" applyFont="1" applyFill="1"/>
    <xf numFmtId="174" fontId="5" fillId="2" borderId="4" xfId="0" applyNumberFormat="1" applyFont="1" applyFill="1" applyBorder="1" applyAlignment="1">
      <alignment horizontal="center"/>
    </xf>
    <xf numFmtId="0" fontId="12" fillId="2" borderId="0" xfId="0" applyFont="1" applyFill="1" applyAlignment="1">
      <alignment vertical="center" wrapText="1"/>
    </xf>
    <xf numFmtId="0" fontId="12" fillId="2" borderId="0" xfId="0" applyFont="1" applyFill="1"/>
    <xf numFmtId="176" fontId="13" fillId="0" borderId="4" xfId="2" applyNumberFormat="1" applyFont="1" applyFill="1" applyBorder="1" applyAlignment="1">
      <alignment horizontal="center"/>
    </xf>
    <xf numFmtId="176" fontId="13" fillId="0" borderId="9" xfId="2" applyNumberFormat="1" applyFont="1" applyFill="1" applyBorder="1" applyAlignment="1">
      <alignment horizontal="center"/>
    </xf>
    <xf numFmtId="176" fontId="14" fillId="6" borderId="4" xfId="2" applyNumberFormat="1" applyFont="1" applyFill="1" applyBorder="1" applyAlignment="1">
      <alignment horizontal="center"/>
    </xf>
    <xf numFmtId="176" fontId="14" fillId="6" borderId="9" xfId="2" applyNumberFormat="1" applyFont="1" applyFill="1" applyBorder="1" applyAlignment="1">
      <alignment horizontal="center"/>
    </xf>
    <xf numFmtId="176" fontId="13" fillId="4" borderId="4" xfId="2" applyNumberFormat="1" applyFont="1" applyFill="1" applyBorder="1" applyAlignment="1">
      <alignment horizontal="center"/>
    </xf>
    <xf numFmtId="176" fontId="13" fillId="4" borderId="9" xfId="2" applyNumberFormat="1" applyFont="1" applyFill="1" applyBorder="1" applyAlignment="1">
      <alignment horizontal="center"/>
    </xf>
    <xf numFmtId="0" fontId="2" fillId="2" borderId="0" xfId="0" applyFont="1" applyFill="1"/>
    <xf numFmtId="0" fontId="2" fillId="0" borderId="0" xfId="0" applyFont="1"/>
    <xf numFmtId="176" fontId="15" fillId="4" borderId="4" xfId="2" applyNumberFormat="1" applyFont="1" applyFill="1" applyBorder="1" applyAlignment="1">
      <alignment horizontal="center"/>
    </xf>
    <xf numFmtId="176" fontId="15" fillId="4" borderId="9" xfId="2" applyNumberFormat="1" applyFont="1" applyFill="1" applyBorder="1" applyAlignment="1">
      <alignment horizontal="center"/>
    </xf>
    <xf numFmtId="176" fontId="16" fillId="0" borderId="4" xfId="2" applyNumberFormat="1" applyFont="1" applyFill="1" applyBorder="1" applyAlignment="1">
      <alignment horizontal="center"/>
    </xf>
    <xf numFmtId="176" fontId="16" fillId="0" borderId="9" xfId="2" applyNumberFormat="1" applyFont="1" applyFill="1" applyBorder="1" applyAlignment="1">
      <alignment horizontal="center"/>
    </xf>
    <xf numFmtId="176" fontId="16" fillId="4" borderId="4" xfId="2" applyNumberFormat="1" applyFont="1" applyFill="1" applyBorder="1" applyAlignment="1">
      <alignment horizontal="center"/>
    </xf>
    <xf numFmtId="176" fontId="16" fillId="4" borderId="9" xfId="2" applyNumberFormat="1" applyFont="1" applyFill="1" applyBorder="1" applyAlignment="1">
      <alignment horizontal="center"/>
    </xf>
    <xf numFmtId="176" fontId="13" fillId="2" borderId="4" xfId="2" applyNumberFormat="1" applyFont="1" applyFill="1" applyBorder="1" applyAlignment="1">
      <alignment horizontal="center"/>
    </xf>
    <xf numFmtId="1" fontId="13" fillId="0" borderId="4" xfId="1" applyNumberFormat="1" applyFont="1" applyFill="1" applyBorder="1" applyAlignment="1">
      <alignment horizontal="center"/>
    </xf>
    <xf numFmtId="176" fontId="13" fillId="0" borderId="28" xfId="2" applyNumberFormat="1" applyFont="1" applyFill="1" applyBorder="1" applyAlignment="1">
      <alignment horizontal="center"/>
    </xf>
    <xf numFmtId="176" fontId="13" fillId="0" borderId="13" xfId="2" applyNumberFormat="1" applyFont="1" applyFill="1" applyBorder="1" applyAlignment="1">
      <alignment horizontal="center"/>
    </xf>
    <xf numFmtId="176" fontId="13" fillId="0" borderId="29" xfId="2" applyNumberFormat="1" applyFont="1" applyFill="1" applyBorder="1" applyAlignment="1">
      <alignment horizontal="center"/>
    </xf>
    <xf numFmtId="176" fontId="13" fillId="0" borderId="14" xfId="2" applyNumberFormat="1" applyFont="1" applyFill="1" applyBorder="1" applyAlignment="1">
      <alignment horizontal="center"/>
    </xf>
    <xf numFmtId="176" fontId="13" fillId="2" borderId="9" xfId="2" applyNumberFormat="1" applyFont="1" applyFill="1" applyBorder="1" applyAlignment="1">
      <alignment horizontal="center"/>
    </xf>
    <xf numFmtId="176" fontId="15" fillId="4" borderId="14" xfId="2" applyNumberFormat="1" applyFont="1" applyFill="1" applyBorder="1" applyAlignment="1">
      <alignment horizontal="center"/>
    </xf>
    <xf numFmtId="176" fontId="13" fillId="3" borderId="4" xfId="2" applyNumberFormat="1" applyFont="1" applyFill="1" applyBorder="1" applyAlignment="1">
      <alignment horizontal="center"/>
    </xf>
    <xf numFmtId="176" fontId="13" fillId="3" borderId="9" xfId="2" applyNumberFormat="1" applyFont="1" applyFill="1" applyBorder="1" applyAlignment="1">
      <alignment horizontal="center"/>
    </xf>
    <xf numFmtId="176" fontId="15" fillId="7" borderId="8" xfId="2" applyNumberFormat="1" applyFont="1" applyFill="1" applyBorder="1" applyAlignment="1">
      <alignment horizontal="center"/>
    </xf>
    <xf numFmtId="176" fontId="15" fillId="7" borderId="9" xfId="2" applyNumberFormat="1" applyFont="1" applyFill="1" applyBorder="1" applyAlignment="1">
      <alignment horizontal="center"/>
    </xf>
    <xf numFmtId="176" fontId="15" fillId="7" borderId="3" xfId="2" applyNumberFormat="1" applyFont="1" applyFill="1" applyBorder="1" applyAlignment="1">
      <alignment horizontal="center"/>
    </xf>
    <xf numFmtId="170" fontId="12" fillId="2" borderId="0" xfId="0" applyNumberFormat="1" applyFont="1" applyFill="1"/>
    <xf numFmtId="0" fontId="5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170" fontId="5" fillId="2" borderId="0" xfId="0" applyNumberFormat="1" applyFont="1" applyFill="1" applyAlignment="1">
      <alignment horizontal="center"/>
    </xf>
    <xf numFmtId="170" fontId="5" fillId="2" borderId="0" xfId="0" applyNumberFormat="1" applyFont="1" applyFill="1" applyAlignment="1">
      <alignment horizontal="right"/>
    </xf>
    <xf numFmtId="176" fontId="12" fillId="2" borderId="0" xfId="0" applyNumberFormat="1" applyFont="1" applyFill="1"/>
    <xf numFmtId="0" fontId="17" fillId="0" borderId="0" xfId="0" applyFont="1" applyAlignment="1">
      <alignment horizontal="right" vertical="center"/>
    </xf>
    <xf numFmtId="0" fontId="4" fillId="4" borderId="6" xfId="0" applyFont="1" applyFill="1" applyBorder="1" applyAlignment="1">
      <alignment horizontal="left" vertical="top"/>
    </xf>
    <xf numFmtId="0" fontId="4" fillId="4" borderId="16" xfId="0" applyFont="1" applyFill="1" applyBorder="1" applyAlignment="1">
      <alignment horizontal="left" vertical="top"/>
    </xf>
    <xf numFmtId="0" fontId="5" fillId="4" borderId="16" xfId="0" applyFont="1" applyFill="1" applyBorder="1" applyAlignment="1">
      <alignment horizontal="center" vertical="top"/>
    </xf>
    <xf numFmtId="176" fontId="13" fillId="4" borderId="28" xfId="2" applyNumberFormat="1" applyFont="1" applyFill="1" applyBorder="1" applyAlignment="1">
      <alignment horizontal="center"/>
    </xf>
    <xf numFmtId="176" fontId="13" fillId="4" borderId="13" xfId="2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vertical="top"/>
    </xf>
    <xf numFmtId="176" fontId="13" fillId="0" borderId="4" xfId="2" applyNumberFormat="1" applyFont="1" applyFill="1" applyBorder="1" applyAlignment="1">
      <alignment horizontal="right"/>
    </xf>
    <xf numFmtId="0" fontId="12" fillId="8" borderId="0" xfId="0" applyFont="1" applyFill="1"/>
    <xf numFmtId="0" fontId="6" fillId="8" borderId="0" xfId="0" applyFont="1" applyFill="1"/>
    <xf numFmtId="0" fontId="17" fillId="0" borderId="0" xfId="0" applyFont="1" applyAlignment="1">
      <alignment horizontal="center" vertical="center"/>
    </xf>
    <xf numFmtId="170" fontId="4" fillId="7" borderId="11" xfId="0" applyNumberFormat="1" applyFont="1" applyFill="1" applyBorder="1" applyAlignment="1">
      <alignment horizontal="center" vertical="top"/>
    </xf>
    <xf numFmtId="170" fontId="4" fillId="7" borderId="4" xfId="0" applyNumberFormat="1" applyFont="1" applyFill="1" applyBorder="1" applyAlignment="1">
      <alignment horizontal="center" vertical="top"/>
    </xf>
    <xf numFmtId="170" fontId="4" fillId="7" borderId="12" xfId="0" applyNumberFormat="1" applyFont="1" applyFill="1" applyBorder="1" applyAlignment="1">
      <alignment horizontal="center" vertical="top"/>
    </xf>
    <xf numFmtId="170" fontId="4" fillId="7" borderId="2" xfId="0" applyNumberFormat="1" applyFont="1" applyFill="1" applyBorder="1" applyAlignment="1">
      <alignment horizontal="center" vertical="top"/>
    </xf>
    <xf numFmtId="0" fontId="8" fillId="5" borderId="18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8" fillId="5" borderId="26" xfId="0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 vertical="center" wrapText="1"/>
    </xf>
    <xf numFmtId="0" fontId="8" fillId="5" borderId="27" xfId="0" applyFont="1" applyFill="1" applyBorder="1" applyAlignment="1">
      <alignment horizontal="center" vertical="center" wrapText="1"/>
    </xf>
    <xf numFmtId="170" fontId="4" fillId="7" borderId="10" xfId="0" applyNumberFormat="1" applyFont="1" applyFill="1" applyBorder="1" applyAlignment="1">
      <alignment horizontal="center" vertical="top"/>
    </xf>
    <xf numFmtId="170" fontId="4" fillId="7" borderId="7" xfId="0" applyNumberFormat="1" applyFont="1" applyFill="1" applyBorder="1" applyAlignment="1">
      <alignment horizontal="center" vertical="top"/>
    </xf>
    <xf numFmtId="0" fontId="9" fillId="5" borderId="21" xfId="0" applyFont="1" applyFill="1" applyBorder="1" applyAlignment="1">
      <alignment horizontal="center" vertical="center" wrapText="1"/>
    </xf>
  </cellXfs>
  <cellStyles count="3">
    <cellStyle name="Millares 2" xfId="2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9"/>
  <sheetViews>
    <sheetView tabSelected="1" view="pageBreakPreview" topLeftCell="A124" zoomScaleNormal="100" zoomScaleSheetLayoutView="100" workbookViewId="0">
      <selection activeCell="A162" sqref="A162:E162"/>
    </sheetView>
  </sheetViews>
  <sheetFormatPr baseColWidth="10" defaultColWidth="9.140625" defaultRowHeight="12.75" x14ac:dyDescent="0.2"/>
  <cols>
    <col min="1" max="1" width="7.42578125" style="81" customWidth="1"/>
    <col min="2" max="2" width="73.7109375" style="3" customWidth="1"/>
    <col min="3" max="3" width="6.28515625" style="82" customWidth="1"/>
    <col min="4" max="4" width="8" style="82" customWidth="1"/>
    <col min="5" max="5" width="17.7109375" style="83" customWidth="1"/>
    <col min="6" max="6" width="17.7109375" style="84" customWidth="1"/>
    <col min="7" max="7" width="14.5703125" style="52" customWidth="1"/>
    <col min="8" max="16384" width="9.140625" style="52"/>
  </cols>
  <sheetData>
    <row r="1" spans="1:7" s="51" customFormat="1" ht="15.75" x14ac:dyDescent="0.25">
      <c r="A1" s="101" t="s">
        <v>199</v>
      </c>
      <c r="B1" s="102"/>
      <c r="C1" s="102"/>
      <c r="D1" s="102"/>
      <c r="E1" s="102"/>
      <c r="F1" s="103"/>
    </row>
    <row r="2" spans="1:7" s="51" customFormat="1" ht="15.75" x14ac:dyDescent="0.25">
      <c r="A2" s="104" t="s">
        <v>307</v>
      </c>
      <c r="B2" s="105"/>
      <c r="C2" s="105"/>
      <c r="D2" s="105"/>
      <c r="E2" s="105"/>
      <c r="F2" s="106"/>
    </row>
    <row r="3" spans="1:7" s="23" customFormat="1" ht="30" x14ac:dyDescent="0.25">
      <c r="A3" s="109" t="s">
        <v>87</v>
      </c>
      <c r="B3" s="21" t="s">
        <v>308</v>
      </c>
      <c r="C3" s="21" t="s">
        <v>59</v>
      </c>
      <c r="D3" s="21" t="s">
        <v>86</v>
      </c>
      <c r="E3" s="22" t="s">
        <v>0</v>
      </c>
      <c r="F3" s="28" t="s">
        <v>1</v>
      </c>
    </row>
    <row r="4" spans="1:7" x14ac:dyDescent="0.2">
      <c r="A4" s="30" t="s">
        <v>63</v>
      </c>
      <c r="B4" s="14" t="s">
        <v>2</v>
      </c>
      <c r="C4" s="15"/>
      <c r="D4" s="15"/>
      <c r="E4" s="16"/>
      <c r="F4" s="29"/>
    </row>
    <row r="5" spans="1:7" ht="15" x14ac:dyDescent="0.25">
      <c r="A5" s="31" t="s">
        <v>3</v>
      </c>
      <c r="B5" s="4" t="s">
        <v>4</v>
      </c>
      <c r="C5" s="2" t="s">
        <v>70</v>
      </c>
      <c r="D5" s="2">
        <v>1</v>
      </c>
      <c r="E5" s="53"/>
      <c r="F5" s="54">
        <f>+D5*E5</f>
        <v>0</v>
      </c>
    </row>
    <row r="6" spans="1:7" ht="15" x14ac:dyDescent="0.25">
      <c r="A6" s="31" t="s">
        <v>5</v>
      </c>
      <c r="B6" s="4" t="s">
        <v>7</v>
      </c>
      <c r="C6" s="2" t="s">
        <v>218</v>
      </c>
      <c r="D6" s="2">
        <v>1</v>
      </c>
      <c r="E6" s="53"/>
      <c r="F6" s="54">
        <f t="shared" ref="F6:F121" si="0">+D6*E6</f>
        <v>0</v>
      </c>
    </row>
    <row r="7" spans="1:7" ht="15" x14ac:dyDescent="0.25">
      <c r="A7" s="31" t="s">
        <v>6</v>
      </c>
      <c r="B7" s="4" t="s">
        <v>9</v>
      </c>
      <c r="C7" s="2" t="s">
        <v>70</v>
      </c>
      <c r="D7" s="2">
        <v>1</v>
      </c>
      <c r="E7" s="53"/>
      <c r="F7" s="54">
        <f t="shared" si="0"/>
        <v>0</v>
      </c>
    </row>
    <row r="8" spans="1:7" ht="15" x14ac:dyDescent="0.25">
      <c r="A8" s="31" t="s">
        <v>8</v>
      </c>
      <c r="B8" s="4" t="s">
        <v>11</v>
      </c>
      <c r="C8" s="2" t="s">
        <v>70</v>
      </c>
      <c r="D8" s="2">
        <v>1</v>
      </c>
      <c r="E8" s="53"/>
      <c r="F8" s="54">
        <f t="shared" si="0"/>
        <v>0</v>
      </c>
    </row>
    <row r="9" spans="1:7" ht="15" x14ac:dyDescent="0.25">
      <c r="A9" s="31" t="s">
        <v>10</v>
      </c>
      <c r="B9" s="4" t="s">
        <v>12</v>
      </c>
      <c r="C9" s="2" t="s">
        <v>70</v>
      </c>
      <c r="D9" s="2">
        <v>1</v>
      </c>
      <c r="E9" s="53"/>
      <c r="F9" s="54">
        <f t="shared" si="0"/>
        <v>0</v>
      </c>
    </row>
    <row r="10" spans="1:7" ht="15" x14ac:dyDescent="0.25">
      <c r="A10" s="31"/>
      <c r="B10" s="4"/>
      <c r="C10" s="2"/>
      <c r="D10" s="2"/>
      <c r="E10" s="53"/>
      <c r="F10" s="54"/>
    </row>
    <row r="11" spans="1:7" ht="15" x14ac:dyDescent="0.25">
      <c r="A11" s="32" t="s">
        <v>94</v>
      </c>
      <c r="B11" s="27" t="s">
        <v>13</v>
      </c>
      <c r="C11" s="26"/>
      <c r="D11" s="26"/>
      <c r="E11" s="55"/>
      <c r="F11" s="56"/>
    </row>
    <row r="12" spans="1:7" ht="15" x14ac:dyDescent="0.25">
      <c r="A12" s="30" t="s">
        <v>62</v>
      </c>
      <c r="B12" s="14" t="s">
        <v>14</v>
      </c>
      <c r="C12" s="13"/>
      <c r="D12" s="13"/>
      <c r="E12" s="57"/>
      <c r="F12" s="58"/>
    </row>
    <row r="13" spans="1:7" s="60" customFormat="1" ht="15" x14ac:dyDescent="0.25">
      <c r="A13" s="31" t="s">
        <v>15</v>
      </c>
      <c r="B13" s="4" t="s">
        <v>174</v>
      </c>
      <c r="C13" s="2" t="s">
        <v>70</v>
      </c>
      <c r="D13" s="2">
        <v>1</v>
      </c>
      <c r="E13" s="53"/>
      <c r="F13" s="54">
        <f t="shared" ref="F13:F15" si="1">+D13*E13</f>
        <v>0</v>
      </c>
      <c r="G13" s="59"/>
    </row>
    <row r="14" spans="1:7" s="60" customFormat="1" ht="15" x14ac:dyDescent="0.25">
      <c r="A14" s="31" t="s">
        <v>16</v>
      </c>
      <c r="B14" s="4" t="s">
        <v>175</v>
      </c>
      <c r="C14" s="2" t="s">
        <v>68</v>
      </c>
      <c r="D14" s="2">
        <v>37.450000000000003</v>
      </c>
      <c r="E14" s="53"/>
      <c r="F14" s="54">
        <f t="shared" si="1"/>
        <v>0</v>
      </c>
      <c r="G14" s="59"/>
    </row>
    <row r="15" spans="1:7" s="60" customFormat="1" ht="15" x14ac:dyDescent="0.25">
      <c r="A15" s="31" t="s">
        <v>17</v>
      </c>
      <c r="B15" s="4" t="s">
        <v>61</v>
      </c>
      <c r="C15" s="2" t="s">
        <v>70</v>
      </c>
      <c r="D15" s="2">
        <v>1</v>
      </c>
      <c r="E15" s="53"/>
      <c r="F15" s="54">
        <f t="shared" si="1"/>
        <v>0</v>
      </c>
      <c r="G15" s="59"/>
    </row>
    <row r="16" spans="1:7" ht="15" x14ac:dyDescent="0.25">
      <c r="A16" s="30" t="s">
        <v>66</v>
      </c>
      <c r="B16" s="17" t="s">
        <v>95</v>
      </c>
      <c r="C16" s="13"/>
      <c r="D16" s="13"/>
      <c r="E16" s="57"/>
      <c r="F16" s="58"/>
    </row>
    <row r="17" spans="1:6" ht="15" x14ac:dyDescent="0.25">
      <c r="A17" s="31" t="s">
        <v>18</v>
      </c>
      <c r="B17" s="4" t="s">
        <v>222</v>
      </c>
      <c r="C17" s="2" t="s">
        <v>70</v>
      </c>
      <c r="D17" s="2">
        <v>1</v>
      </c>
      <c r="E17" s="53"/>
      <c r="F17" s="54">
        <f t="shared" si="0"/>
        <v>0</v>
      </c>
    </row>
    <row r="18" spans="1:6" ht="15" x14ac:dyDescent="0.25">
      <c r="A18" s="31" t="s">
        <v>19</v>
      </c>
      <c r="B18" s="4" t="s">
        <v>202</v>
      </c>
      <c r="C18" s="2" t="s">
        <v>68</v>
      </c>
      <c r="D18" s="2">
        <v>15</v>
      </c>
      <c r="E18" s="53"/>
      <c r="F18" s="54">
        <f t="shared" si="0"/>
        <v>0</v>
      </c>
    </row>
    <row r="19" spans="1:6" ht="15" x14ac:dyDescent="0.25">
      <c r="A19" s="31" t="s">
        <v>20</v>
      </c>
      <c r="B19" s="4" t="s">
        <v>73</v>
      </c>
      <c r="C19" s="2" t="s">
        <v>68</v>
      </c>
      <c r="D19" s="2">
        <v>8</v>
      </c>
      <c r="E19" s="53"/>
      <c r="F19" s="54">
        <f t="shared" si="0"/>
        <v>0</v>
      </c>
    </row>
    <row r="20" spans="1:6" ht="15" x14ac:dyDescent="0.25">
      <c r="A20" s="31" t="s">
        <v>96</v>
      </c>
      <c r="B20" s="4" t="s">
        <v>210</v>
      </c>
      <c r="C20" s="2" t="s">
        <v>71</v>
      </c>
      <c r="D20" s="2">
        <v>14</v>
      </c>
      <c r="E20" s="53"/>
      <c r="F20" s="54">
        <f t="shared" si="0"/>
        <v>0</v>
      </c>
    </row>
    <row r="21" spans="1:6" ht="15" x14ac:dyDescent="0.25">
      <c r="A21" s="30" t="s">
        <v>67</v>
      </c>
      <c r="B21" s="14" t="s">
        <v>278</v>
      </c>
      <c r="C21" s="13"/>
      <c r="D21" s="13"/>
      <c r="E21" s="57"/>
      <c r="F21" s="58"/>
    </row>
    <row r="22" spans="1:6" ht="15" x14ac:dyDescent="0.25">
      <c r="A22" s="31" t="s">
        <v>21</v>
      </c>
      <c r="B22" s="4" t="s">
        <v>221</v>
      </c>
      <c r="C22" s="2"/>
      <c r="D22" s="2"/>
      <c r="E22" s="53"/>
      <c r="F22" s="54"/>
    </row>
    <row r="23" spans="1:6" ht="15" x14ac:dyDescent="0.25">
      <c r="A23" s="31" t="s">
        <v>314</v>
      </c>
      <c r="B23" s="4" t="s">
        <v>315</v>
      </c>
      <c r="C23" s="2" t="s">
        <v>68</v>
      </c>
      <c r="D23" s="2">
        <v>60</v>
      </c>
      <c r="E23" s="53"/>
      <c r="F23" s="54">
        <f t="shared" si="0"/>
        <v>0</v>
      </c>
    </row>
    <row r="24" spans="1:6" ht="15" x14ac:dyDescent="0.25">
      <c r="A24" s="31" t="s">
        <v>316</v>
      </c>
      <c r="B24" s="4" t="s">
        <v>317</v>
      </c>
      <c r="C24" s="2" t="s">
        <v>68</v>
      </c>
      <c r="D24" s="2">
        <v>72</v>
      </c>
      <c r="E24" s="53"/>
      <c r="F24" s="54">
        <f t="shared" si="0"/>
        <v>0</v>
      </c>
    </row>
    <row r="25" spans="1:6" ht="15" x14ac:dyDescent="0.25">
      <c r="A25" s="31" t="s">
        <v>318</v>
      </c>
      <c r="B25" s="4" t="s">
        <v>319</v>
      </c>
      <c r="C25" s="2" t="s">
        <v>68</v>
      </c>
      <c r="D25" s="2">
        <v>72</v>
      </c>
      <c r="E25" s="53"/>
      <c r="F25" s="54">
        <f t="shared" si="0"/>
        <v>0</v>
      </c>
    </row>
    <row r="26" spans="1:6" ht="15" x14ac:dyDescent="0.25">
      <c r="A26" s="31" t="s">
        <v>320</v>
      </c>
      <c r="B26" s="4" t="s">
        <v>321</v>
      </c>
      <c r="C26" s="2" t="s">
        <v>71</v>
      </c>
      <c r="D26" s="2">
        <v>378</v>
      </c>
      <c r="E26" s="53"/>
      <c r="F26" s="54">
        <f t="shared" si="0"/>
        <v>0</v>
      </c>
    </row>
    <row r="27" spans="1:6" ht="15" x14ac:dyDescent="0.25">
      <c r="A27" s="31" t="s">
        <v>322</v>
      </c>
      <c r="B27" s="4" t="s">
        <v>323</v>
      </c>
      <c r="C27" s="2" t="s">
        <v>70</v>
      </c>
      <c r="D27" s="2">
        <v>1</v>
      </c>
      <c r="E27" s="53"/>
      <c r="F27" s="54">
        <f t="shared" si="0"/>
        <v>0</v>
      </c>
    </row>
    <row r="28" spans="1:6" ht="15" x14ac:dyDescent="0.25">
      <c r="A28" s="31" t="s">
        <v>22</v>
      </c>
      <c r="B28" s="4" t="s">
        <v>279</v>
      </c>
      <c r="C28" s="2" t="s">
        <v>71</v>
      </c>
      <c r="D28" s="2">
        <v>400</v>
      </c>
      <c r="E28" s="53"/>
      <c r="F28" s="54">
        <f t="shared" si="0"/>
        <v>0</v>
      </c>
    </row>
    <row r="29" spans="1:6" ht="15" x14ac:dyDescent="0.25">
      <c r="A29" s="31" t="s">
        <v>23</v>
      </c>
      <c r="B29" s="4" t="s">
        <v>280</v>
      </c>
      <c r="C29" s="2" t="s">
        <v>71</v>
      </c>
      <c r="D29" s="2">
        <v>57</v>
      </c>
      <c r="E29" s="53"/>
      <c r="F29" s="54">
        <f t="shared" si="0"/>
        <v>0</v>
      </c>
    </row>
    <row r="30" spans="1:6" ht="15" x14ac:dyDescent="0.25">
      <c r="A30" s="31" t="s">
        <v>24</v>
      </c>
      <c r="B30" s="4" t="s">
        <v>237</v>
      </c>
      <c r="C30" s="2" t="s">
        <v>71</v>
      </c>
      <c r="D30" s="2">
        <v>250</v>
      </c>
      <c r="E30" s="53"/>
      <c r="F30" s="54">
        <f t="shared" si="0"/>
        <v>0</v>
      </c>
    </row>
    <row r="31" spans="1:6" ht="15" x14ac:dyDescent="0.25">
      <c r="A31" s="31" t="s">
        <v>97</v>
      </c>
      <c r="B31" s="4" t="s">
        <v>238</v>
      </c>
      <c r="C31" s="2" t="s">
        <v>71</v>
      </c>
      <c r="D31" s="2">
        <v>250</v>
      </c>
      <c r="E31" s="53"/>
      <c r="F31" s="54">
        <f t="shared" si="0"/>
        <v>0</v>
      </c>
    </row>
    <row r="32" spans="1:6" ht="15" x14ac:dyDescent="0.25">
      <c r="A32" s="31" t="s">
        <v>180</v>
      </c>
      <c r="B32" s="4" t="s">
        <v>181</v>
      </c>
      <c r="C32" s="2" t="s">
        <v>68</v>
      </c>
      <c r="D32" s="2">
        <v>523</v>
      </c>
      <c r="E32" s="53"/>
      <c r="F32" s="54">
        <f t="shared" si="0"/>
        <v>0</v>
      </c>
    </row>
    <row r="33" spans="1:6" s="1" customFormat="1" ht="15" x14ac:dyDescent="0.25">
      <c r="A33" s="30" t="s">
        <v>77</v>
      </c>
      <c r="B33" s="14" t="s">
        <v>239</v>
      </c>
      <c r="C33" s="13"/>
      <c r="D33" s="13"/>
      <c r="E33" s="57"/>
      <c r="F33" s="58"/>
    </row>
    <row r="34" spans="1:6" ht="15" x14ac:dyDescent="0.25">
      <c r="A34" s="31" t="s">
        <v>25</v>
      </c>
      <c r="B34" s="4" t="s">
        <v>240</v>
      </c>
      <c r="C34" s="2" t="s">
        <v>70</v>
      </c>
      <c r="D34" s="2">
        <v>1</v>
      </c>
      <c r="E34" s="53"/>
      <c r="F34" s="54">
        <f t="shared" si="0"/>
        <v>0</v>
      </c>
    </row>
    <row r="35" spans="1:6" ht="15" x14ac:dyDescent="0.25">
      <c r="A35" s="31" t="s">
        <v>26</v>
      </c>
      <c r="B35" s="4" t="s">
        <v>235</v>
      </c>
      <c r="C35" s="2" t="s">
        <v>218</v>
      </c>
      <c r="D35" s="2">
        <v>30</v>
      </c>
      <c r="E35" s="53"/>
      <c r="F35" s="54">
        <f t="shared" si="0"/>
        <v>0</v>
      </c>
    </row>
    <row r="36" spans="1:6" s="1" customFormat="1" ht="15" x14ac:dyDescent="0.25">
      <c r="A36" s="30" t="s">
        <v>74</v>
      </c>
      <c r="B36" s="14" t="s">
        <v>241</v>
      </c>
      <c r="C36" s="13"/>
      <c r="D36" s="13"/>
      <c r="E36" s="57"/>
      <c r="F36" s="58"/>
    </row>
    <row r="37" spans="1:6" ht="15" x14ac:dyDescent="0.25">
      <c r="A37" s="31" t="s">
        <v>27</v>
      </c>
      <c r="B37" s="4" t="s">
        <v>242</v>
      </c>
      <c r="C37" s="2" t="s">
        <v>218</v>
      </c>
      <c r="D37" s="2">
        <v>14</v>
      </c>
      <c r="E37" s="53"/>
      <c r="F37" s="54">
        <f t="shared" si="0"/>
        <v>0</v>
      </c>
    </row>
    <row r="38" spans="1:6" ht="15" x14ac:dyDescent="0.25">
      <c r="A38" s="31" t="s">
        <v>28</v>
      </c>
      <c r="B38" s="4" t="s">
        <v>65</v>
      </c>
      <c r="C38" s="2" t="s">
        <v>218</v>
      </c>
      <c r="D38" s="2">
        <v>3</v>
      </c>
      <c r="E38" s="53"/>
      <c r="F38" s="54">
        <f t="shared" si="0"/>
        <v>0</v>
      </c>
    </row>
    <row r="39" spans="1:6" ht="15" x14ac:dyDescent="0.25">
      <c r="A39" s="31" t="s">
        <v>98</v>
      </c>
      <c r="B39" s="4" t="s">
        <v>243</v>
      </c>
      <c r="C39" s="2" t="s">
        <v>218</v>
      </c>
      <c r="D39" s="2">
        <v>10</v>
      </c>
      <c r="E39" s="53"/>
      <c r="F39" s="54">
        <f t="shared" si="0"/>
        <v>0</v>
      </c>
    </row>
    <row r="40" spans="1:6" ht="15" x14ac:dyDescent="0.25">
      <c r="A40" s="31" t="s">
        <v>99</v>
      </c>
      <c r="B40" s="4" t="s">
        <v>281</v>
      </c>
      <c r="C40" s="2" t="s">
        <v>70</v>
      </c>
      <c r="D40" s="2">
        <v>1</v>
      </c>
      <c r="E40" s="53"/>
      <c r="F40" s="54">
        <f t="shared" si="0"/>
        <v>0</v>
      </c>
    </row>
    <row r="41" spans="1:6" ht="15" x14ac:dyDescent="0.25">
      <c r="A41" s="31" t="s">
        <v>100</v>
      </c>
      <c r="B41" s="4" t="s">
        <v>64</v>
      </c>
      <c r="C41" s="2" t="s">
        <v>218</v>
      </c>
      <c r="D41" s="2">
        <v>12</v>
      </c>
      <c r="E41" s="53"/>
      <c r="F41" s="54">
        <f t="shared" si="0"/>
        <v>0</v>
      </c>
    </row>
    <row r="42" spans="1:6" ht="15" x14ac:dyDescent="0.25">
      <c r="A42" s="30" t="s">
        <v>105</v>
      </c>
      <c r="B42" s="14" t="s">
        <v>244</v>
      </c>
      <c r="C42" s="15" t="s">
        <v>68</v>
      </c>
      <c r="D42" s="15">
        <v>20</v>
      </c>
      <c r="E42" s="57"/>
      <c r="F42" s="58">
        <f>+D42*E42</f>
        <v>0</v>
      </c>
    </row>
    <row r="43" spans="1:6" ht="15" x14ac:dyDescent="0.25">
      <c r="A43" s="33" t="s">
        <v>76</v>
      </c>
      <c r="B43" s="88" t="s">
        <v>245</v>
      </c>
      <c r="C43" s="89" t="s">
        <v>70</v>
      </c>
      <c r="D43" s="89">
        <v>1</v>
      </c>
      <c r="E43" s="90"/>
      <c r="F43" s="91">
        <f>+D43*E43</f>
        <v>0</v>
      </c>
    </row>
    <row r="44" spans="1:6" ht="15" x14ac:dyDescent="0.25">
      <c r="A44" s="39" t="s">
        <v>75</v>
      </c>
      <c r="B44" s="39" t="s">
        <v>246</v>
      </c>
      <c r="C44" s="92" t="s">
        <v>68</v>
      </c>
      <c r="D44" s="92">
        <v>28.07</v>
      </c>
      <c r="E44" s="57"/>
      <c r="F44" s="57">
        <f>+D44*E44</f>
        <v>0</v>
      </c>
    </row>
    <row r="45" spans="1:6" ht="15" x14ac:dyDescent="0.25">
      <c r="A45" s="39" t="s">
        <v>101</v>
      </c>
      <c r="B45" s="39" t="s">
        <v>223</v>
      </c>
      <c r="C45" s="92"/>
      <c r="D45" s="92"/>
      <c r="E45" s="57"/>
      <c r="F45" s="57"/>
    </row>
    <row r="46" spans="1:6" ht="15" x14ac:dyDescent="0.25">
      <c r="A46" s="35" t="s">
        <v>106</v>
      </c>
      <c r="B46" s="6" t="s">
        <v>82</v>
      </c>
      <c r="C46" s="7" t="s">
        <v>218</v>
      </c>
      <c r="D46" s="7">
        <v>1</v>
      </c>
      <c r="E46" s="71"/>
      <c r="F46" s="72">
        <f>+D46*E46</f>
        <v>0</v>
      </c>
    </row>
    <row r="47" spans="1:6" ht="15" x14ac:dyDescent="0.25">
      <c r="A47" s="31" t="s">
        <v>107</v>
      </c>
      <c r="B47" s="4" t="s">
        <v>247</v>
      </c>
      <c r="C47" s="2" t="s">
        <v>68</v>
      </c>
      <c r="D47" s="2">
        <v>2</v>
      </c>
      <c r="E47" s="53"/>
      <c r="F47" s="54">
        <f>+D47*E47</f>
        <v>0</v>
      </c>
    </row>
    <row r="48" spans="1:6" ht="15" x14ac:dyDescent="0.25">
      <c r="A48" s="31" t="s">
        <v>198</v>
      </c>
      <c r="B48" s="4" t="s">
        <v>248</v>
      </c>
      <c r="C48" s="2" t="s">
        <v>68</v>
      </c>
      <c r="D48" s="44">
        <v>26</v>
      </c>
      <c r="E48" s="53"/>
      <c r="F48" s="54">
        <f>+D48*E48</f>
        <v>0</v>
      </c>
    </row>
    <row r="49" spans="1:7" ht="15" x14ac:dyDescent="0.25">
      <c r="A49" s="30" t="s">
        <v>102</v>
      </c>
      <c r="B49" s="14" t="s">
        <v>282</v>
      </c>
      <c r="C49" s="13"/>
      <c r="D49" s="18"/>
      <c r="E49" s="61"/>
      <c r="F49" s="62"/>
    </row>
    <row r="50" spans="1:7" ht="15" x14ac:dyDescent="0.25">
      <c r="A50" s="31" t="s">
        <v>103</v>
      </c>
      <c r="B50" s="4" t="s">
        <v>249</v>
      </c>
      <c r="C50" s="8" t="s">
        <v>68</v>
      </c>
      <c r="D50" s="50">
        <v>981.4</v>
      </c>
      <c r="E50" s="53"/>
      <c r="F50" s="54">
        <f t="shared" ref="F50:F55" si="2">+D50*E50</f>
        <v>0</v>
      </c>
    </row>
    <row r="51" spans="1:7" ht="15" x14ac:dyDescent="0.25">
      <c r="A51" s="31" t="s">
        <v>104</v>
      </c>
      <c r="B51" s="4" t="s">
        <v>250</v>
      </c>
      <c r="C51" s="8" t="s">
        <v>68</v>
      </c>
      <c r="D51" s="9">
        <v>698.2</v>
      </c>
      <c r="E51" s="53"/>
      <c r="F51" s="54">
        <f t="shared" si="2"/>
        <v>0</v>
      </c>
    </row>
    <row r="52" spans="1:7" ht="15" x14ac:dyDescent="0.25">
      <c r="A52" s="31" t="s">
        <v>211</v>
      </c>
      <c r="B52" s="4" t="s">
        <v>251</v>
      </c>
      <c r="C52" s="2" t="s">
        <v>68</v>
      </c>
      <c r="D52" s="7">
        <v>55.4</v>
      </c>
      <c r="E52" s="53"/>
      <c r="F52" s="54">
        <f t="shared" si="2"/>
        <v>0</v>
      </c>
    </row>
    <row r="53" spans="1:7" ht="15" x14ac:dyDescent="0.25">
      <c r="A53" s="31" t="s">
        <v>108</v>
      </c>
      <c r="B53" s="4" t="s">
        <v>252</v>
      </c>
      <c r="C53" s="2" t="s">
        <v>68</v>
      </c>
      <c r="D53" s="2">
        <v>48.01</v>
      </c>
      <c r="E53" s="53"/>
      <c r="F53" s="54">
        <f t="shared" si="2"/>
        <v>0</v>
      </c>
    </row>
    <row r="54" spans="1:7" ht="15" x14ac:dyDescent="0.25">
      <c r="A54" s="31" t="s">
        <v>109</v>
      </c>
      <c r="B54" s="4" t="s">
        <v>212</v>
      </c>
      <c r="C54" s="2" t="s">
        <v>68</v>
      </c>
      <c r="D54" s="2">
        <v>235.15</v>
      </c>
      <c r="E54" s="53"/>
      <c r="F54" s="54">
        <f t="shared" si="2"/>
        <v>0</v>
      </c>
    </row>
    <row r="55" spans="1:7" ht="15" x14ac:dyDescent="0.25">
      <c r="A55" s="31" t="s">
        <v>204</v>
      </c>
      <c r="B55" s="4" t="s">
        <v>203</v>
      </c>
      <c r="C55" s="2" t="s">
        <v>68</v>
      </c>
      <c r="D55" s="2">
        <v>25</v>
      </c>
      <c r="E55" s="53"/>
      <c r="F55" s="54">
        <f t="shared" si="2"/>
        <v>0</v>
      </c>
    </row>
    <row r="56" spans="1:7" s="1" customFormat="1" ht="15" x14ac:dyDescent="0.25">
      <c r="A56" s="30" t="s">
        <v>110</v>
      </c>
      <c r="B56" s="14" t="s">
        <v>253</v>
      </c>
      <c r="C56" s="13"/>
      <c r="D56" s="13"/>
      <c r="E56" s="61"/>
      <c r="F56" s="62"/>
    </row>
    <row r="57" spans="1:7" ht="15" x14ac:dyDescent="0.25">
      <c r="A57" s="31" t="s">
        <v>111</v>
      </c>
      <c r="B57" s="4" t="s">
        <v>29</v>
      </c>
      <c r="C57" s="2" t="s">
        <v>68</v>
      </c>
      <c r="D57" s="2">
        <v>560</v>
      </c>
      <c r="E57" s="53"/>
      <c r="F57" s="54">
        <f t="shared" si="0"/>
        <v>0</v>
      </c>
    </row>
    <row r="58" spans="1:7" ht="15" x14ac:dyDescent="0.25">
      <c r="A58" s="31" t="s">
        <v>112</v>
      </c>
      <c r="B58" s="4" t="s">
        <v>209</v>
      </c>
      <c r="C58" s="2" t="s">
        <v>68</v>
      </c>
      <c r="D58" s="2">
        <v>560</v>
      </c>
      <c r="E58" s="53"/>
      <c r="F58" s="54">
        <f t="shared" si="0"/>
        <v>0</v>
      </c>
    </row>
    <row r="59" spans="1:7" ht="15" x14ac:dyDescent="0.25">
      <c r="A59" s="30" t="s">
        <v>113</v>
      </c>
      <c r="B59" s="14" t="s">
        <v>254</v>
      </c>
      <c r="C59" s="13"/>
      <c r="D59" s="13"/>
      <c r="E59" s="61"/>
      <c r="F59" s="62"/>
    </row>
    <row r="60" spans="1:7" ht="15" x14ac:dyDescent="0.25">
      <c r="A60" s="31" t="s">
        <v>114</v>
      </c>
      <c r="B60" s="4" t="s">
        <v>85</v>
      </c>
      <c r="C60" s="2" t="s">
        <v>70</v>
      </c>
      <c r="D60" s="2">
        <v>1</v>
      </c>
      <c r="E60" s="53"/>
      <c r="F60" s="54">
        <f t="shared" si="0"/>
        <v>0</v>
      </c>
    </row>
    <row r="61" spans="1:7" ht="15" x14ac:dyDescent="0.25">
      <c r="A61" s="31" t="s">
        <v>115</v>
      </c>
      <c r="B61" s="4" t="s">
        <v>255</v>
      </c>
      <c r="C61" s="2" t="s">
        <v>71</v>
      </c>
      <c r="D61" s="19">
        <v>131</v>
      </c>
      <c r="E61" s="53"/>
      <c r="F61" s="54">
        <f t="shared" si="0"/>
        <v>0</v>
      </c>
    </row>
    <row r="62" spans="1:7" ht="15" x14ac:dyDescent="0.25">
      <c r="A62" s="31" t="s">
        <v>205</v>
      </c>
      <c r="B62" s="4" t="s">
        <v>207</v>
      </c>
      <c r="C62" s="2" t="s">
        <v>71</v>
      </c>
      <c r="D62" s="19">
        <v>48</v>
      </c>
      <c r="E62" s="53"/>
      <c r="F62" s="54">
        <f t="shared" si="0"/>
        <v>0</v>
      </c>
    </row>
    <row r="63" spans="1:7" ht="15" x14ac:dyDescent="0.25">
      <c r="A63" s="31" t="s">
        <v>206</v>
      </c>
      <c r="B63" s="4" t="s">
        <v>208</v>
      </c>
      <c r="C63" s="2" t="s">
        <v>68</v>
      </c>
      <c r="D63" s="19">
        <v>192</v>
      </c>
      <c r="E63" s="63"/>
      <c r="F63" s="64">
        <f t="shared" si="0"/>
        <v>0</v>
      </c>
      <c r="G63" s="49"/>
    </row>
    <row r="64" spans="1:7" s="3" customFormat="1" ht="15" x14ac:dyDescent="0.25">
      <c r="A64" s="30" t="s">
        <v>116</v>
      </c>
      <c r="B64" s="14" t="s">
        <v>219</v>
      </c>
      <c r="C64" s="13"/>
      <c r="D64" s="13"/>
      <c r="E64" s="61"/>
      <c r="F64" s="62"/>
    </row>
    <row r="65" spans="1:9" ht="15" x14ac:dyDescent="0.25">
      <c r="A65" s="31" t="s">
        <v>117</v>
      </c>
      <c r="B65" s="4" t="s">
        <v>220</v>
      </c>
      <c r="C65" s="2" t="s">
        <v>68</v>
      </c>
      <c r="D65" s="2">
        <v>128</v>
      </c>
      <c r="E65" s="53"/>
      <c r="F65" s="54">
        <f t="shared" si="0"/>
        <v>0</v>
      </c>
    </row>
    <row r="66" spans="1:9" ht="15" x14ac:dyDescent="0.25">
      <c r="A66" s="31" t="s">
        <v>118</v>
      </c>
      <c r="B66" s="4" t="s">
        <v>209</v>
      </c>
      <c r="C66" s="2" t="s">
        <v>68</v>
      </c>
      <c r="D66" s="2">
        <v>128</v>
      </c>
      <c r="E66" s="53"/>
      <c r="F66" s="54">
        <f t="shared" si="0"/>
        <v>0</v>
      </c>
    </row>
    <row r="67" spans="1:9" ht="15" x14ac:dyDescent="0.25">
      <c r="A67" s="30" t="s">
        <v>119</v>
      </c>
      <c r="B67" s="14" t="s">
        <v>256</v>
      </c>
      <c r="C67" s="13"/>
      <c r="D67" s="13"/>
      <c r="E67" s="61"/>
      <c r="F67" s="62"/>
    </row>
    <row r="68" spans="1:9" ht="15" x14ac:dyDescent="0.25">
      <c r="A68" s="31" t="s">
        <v>120</v>
      </c>
      <c r="B68" s="4" t="s">
        <v>90</v>
      </c>
      <c r="C68" s="2" t="s">
        <v>68</v>
      </c>
      <c r="D68" s="2">
        <v>205.03</v>
      </c>
      <c r="E68" s="53"/>
      <c r="F68" s="54">
        <f t="shared" ref="F68:F74" si="3">+D68*E68</f>
        <v>0</v>
      </c>
    </row>
    <row r="69" spans="1:9" ht="15" x14ac:dyDescent="0.25">
      <c r="A69" s="31" t="s">
        <v>121</v>
      </c>
      <c r="B69" s="4" t="s">
        <v>257</v>
      </c>
      <c r="C69" s="2" t="s">
        <v>68</v>
      </c>
      <c r="D69" s="2">
        <v>205.03</v>
      </c>
      <c r="E69" s="53"/>
      <c r="F69" s="54">
        <f t="shared" si="3"/>
        <v>0</v>
      </c>
    </row>
    <row r="70" spans="1:9" ht="15" x14ac:dyDescent="0.25">
      <c r="A70" s="31" t="s">
        <v>122</v>
      </c>
      <c r="B70" s="4" t="s">
        <v>209</v>
      </c>
      <c r="C70" s="2" t="s">
        <v>68</v>
      </c>
      <c r="D70" s="2">
        <v>215</v>
      </c>
      <c r="E70" s="53"/>
      <c r="F70" s="54">
        <f t="shared" si="3"/>
        <v>0</v>
      </c>
    </row>
    <row r="71" spans="1:9" ht="15" x14ac:dyDescent="0.25">
      <c r="A71" s="31" t="s">
        <v>123</v>
      </c>
      <c r="B71" s="4" t="s">
        <v>258</v>
      </c>
      <c r="C71" s="2" t="s">
        <v>218</v>
      </c>
      <c r="D71" s="2">
        <v>2</v>
      </c>
      <c r="E71" s="53"/>
      <c r="F71" s="54">
        <f t="shared" si="3"/>
        <v>0</v>
      </c>
    </row>
    <row r="72" spans="1:9" ht="15" x14ac:dyDescent="0.25">
      <c r="A72" s="30" t="s">
        <v>124</v>
      </c>
      <c r="B72" s="14" t="s">
        <v>213</v>
      </c>
      <c r="C72" s="15" t="s">
        <v>70</v>
      </c>
      <c r="D72" s="15">
        <v>1</v>
      </c>
      <c r="E72" s="57"/>
      <c r="F72" s="58">
        <f t="shared" si="3"/>
        <v>0</v>
      </c>
    </row>
    <row r="73" spans="1:9" ht="15" x14ac:dyDescent="0.25">
      <c r="A73" s="34" t="s">
        <v>188</v>
      </c>
      <c r="B73" s="37" t="s">
        <v>189</v>
      </c>
      <c r="C73" s="48" t="s">
        <v>71</v>
      </c>
      <c r="D73" s="48">
        <v>25</v>
      </c>
      <c r="E73" s="65"/>
      <c r="F73" s="66">
        <f t="shared" si="3"/>
        <v>0</v>
      </c>
    </row>
    <row r="74" spans="1:9" ht="15" x14ac:dyDescent="0.25">
      <c r="A74" s="30" t="s">
        <v>191</v>
      </c>
      <c r="B74" s="14" t="s">
        <v>190</v>
      </c>
      <c r="C74" s="15" t="s">
        <v>218</v>
      </c>
      <c r="D74" s="15">
        <v>1</v>
      </c>
      <c r="E74" s="65"/>
      <c r="F74" s="66">
        <f t="shared" si="3"/>
        <v>0</v>
      </c>
      <c r="G74" s="95"/>
      <c r="H74" s="94"/>
      <c r="I74" s="94"/>
    </row>
    <row r="75" spans="1:9" ht="15" x14ac:dyDescent="0.25">
      <c r="A75" s="30" t="s">
        <v>215</v>
      </c>
      <c r="B75" s="87" t="s">
        <v>224</v>
      </c>
      <c r="C75" s="15" t="s">
        <v>68</v>
      </c>
      <c r="D75" s="15">
        <v>3</v>
      </c>
      <c r="E75" s="57"/>
      <c r="F75" s="58">
        <f>+D75*E75</f>
        <v>0</v>
      </c>
      <c r="G75" s="95"/>
      <c r="H75" s="94"/>
      <c r="I75" s="94"/>
    </row>
    <row r="76" spans="1:9" ht="15" x14ac:dyDescent="0.25">
      <c r="A76" s="35"/>
      <c r="B76" s="6"/>
      <c r="C76" s="7"/>
      <c r="D76" s="7"/>
      <c r="E76" s="53"/>
      <c r="F76" s="46"/>
    </row>
    <row r="77" spans="1:9" s="1" customFormat="1" ht="15" x14ac:dyDescent="0.25">
      <c r="A77" s="32">
        <v>3</v>
      </c>
      <c r="B77" s="27" t="s">
        <v>30</v>
      </c>
      <c r="C77" s="26"/>
      <c r="D77" s="26"/>
      <c r="E77" s="55"/>
      <c r="F77" s="45"/>
    </row>
    <row r="78" spans="1:9" s="1" customFormat="1" ht="15" x14ac:dyDescent="0.25">
      <c r="A78" s="30" t="s">
        <v>125</v>
      </c>
      <c r="B78" s="14" t="s">
        <v>72</v>
      </c>
      <c r="C78" s="15" t="s">
        <v>68</v>
      </c>
      <c r="D78" s="15">
        <v>10</v>
      </c>
      <c r="E78" s="57"/>
      <c r="F78" s="58">
        <f>+D78*E78</f>
        <v>0</v>
      </c>
    </row>
    <row r="79" spans="1:9" s="1" customFormat="1" ht="15" x14ac:dyDescent="0.25">
      <c r="A79" s="30" t="s">
        <v>126</v>
      </c>
      <c r="B79" s="14" t="s">
        <v>259</v>
      </c>
      <c r="C79" s="13"/>
      <c r="D79" s="13"/>
      <c r="E79" s="61"/>
      <c r="F79" s="62"/>
    </row>
    <row r="80" spans="1:9" s="1" customFormat="1" ht="15" x14ac:dyDescent="0.25">
      <c r="A80" s="31" t="s">
        <v>32</v>
      </c>
      <c r="B80" s="4" t="s">
        <v>228</v>
      </c>
      <c r="C80" s="2" t="s">
        <v>70</v>
      </c>
      <c r="D80" s="2">
        <v>1</v>
      </c>
      <c r="E80" s="67"/>
      <c r="F80" s="54">
        <f t="shared" si="0"/>
        <v>0</v>
      </c>
    </row>
    <row r="81" spans="1:6" s="1" customFormat="1" ht="15" x14ac:dyDescent="0.25">
      <c r="A81" s="31" t="s">
        <v>33</v>
      </c>
      <c r="B81" s="4" t="s">
        <v>158</v>
      </c>
      <c r="C81" s="2" t="s">
        <v>69</v>
      </c>
      <c r="D81" s="2">
        <v>4</v>
      </c>
      <c r="E81" s="67"/>
      <c r="F81" s="54">
        <f t="shared" si="0"/>
        <v>0</v>
      </c>
    </row>
    <row r="82" spans="1:6" s="1" customFormat="1" ht="15" x14ac:dyDescent="0.25">
      <c r="A82" s="31" t="s">
        <v>34</v>
      </c>
      <c r="B82" s="4" t="s">
        <v>260</v>
      </c>
      <c r="C82" s="2" t="s">
        <v>69</v>
      </c>
      <c r="D82" s="2">
        <v>0.25</v>
      </c>
      <c r="E82" s="67"/>
      <c r="F82" s="54">
        <f t="shared" si="0"/>
        <v>0</v>
      </c>
    </row>
    <row r="83" spans="1:6" s="1" customFormat="1" ht="15" x14ac:dyDescent="0.25">
      <c r="A83" s="31" t="s">
        <v>35</v>
      </c>
      <c r="B83" s="4" t="s">
        <v>261</v>
      </c>
      <c r="C83" s="2" t="s">
        <v>69</v>
      </c>
      <c r="D83" s="2">
        <v>3</v>
      </c>
      <c r="E83" s="67"/>
      <c r="F83" s="54">
        <f t="shared" si="0"/>
        <v>0</v>
      </c>
    </row>
    <row r="84" spans="1:6" ht="15" x14ac:dyDescent="0.25">
      <c r="A84" s="31" t="s">
        <v>36</v>
      </c>
      <c r="B84" s="4" t="s">
        <v>262</v>
      </c>
      <c r="C84" s="2"/>
      <c r="D84" s="2"/>
      <c r="E84" s="53"/>
      <c r="F84" s="54"/>
    </row>
    <row r="85" spans="1:6" ht="15" x14ac:dyDescent="0.25">
      <c r="A85" s="31" t="s">
        <v>159</v>
      </c>
      <c r="B85" s="4" t="s">
        <v>286</v>
      </c>
      <c r="C85" s="2" t="s">
        <v>78</v>
      </c>
      <c r="D85" s="2">
        <v>250.88</v>
      </c>
      <c r="E85" s="53"/>
      <c r="F85" s="54">
        <f t="shared" si="0"/>
        <v>0</v>
      </c>
    </row>
    <row r="86" spans="1:6" ht="15" x14ac:dyDescent="0.25">
      <c r="A86" s="31" t="s">
        <v>160</v>
      </c>
      <c r="B86" s="4" t="s">
        <v>285</v>
      </c>
      <c r="C86" s="2" t="s">
        <v>78</v>
      </c>
      <c r="D86" s="2">
        <v>609.28</v>
      </c>
      <c r="E86" s="53"/>
      <c r="F86" s="54">
        <f t="shared" si="0"/>
        <v>0</v>
      </c>
    </row>
    <row r="87" spans="1:6" ht="15" x14ac:dyDescent="0.25">
      <c r="A87" s="31" t="s">
        <v>161</v>
      </c>
      <c r="B87" s="4" t="s">
        <v>284</v>
      </c>
      <c r="C87" s="2" t="s">
        <v>78</v>
      </c>
      <c r="D87" s="20">
        <v>80.28</v>
      </c>
      <c r="E87" s="53"/>
      <c r="F87" s="54">
        <f t="shared" si="0"/>
        <v>0</v>
      </c>
    </row>
    <row r="88" spans="1:6" ht="15" x14ac:dyDescent="0.25">
      <c r="A88" s="31" t="s">
        <v>162</v>
      </c>
      <c r="B88" s="4" t="s">
        <v>283</v>
      </c>
      <c r="C88" s="2" t="s">
        <v>78</v>
      </c>
      <c r="D88" s="20">
        <v>361.35</v>
      </c>
      <c r="E88" s="53"/>
      <c r="F88" s="54">
        <f t="shared" si="0"/>
        <v>0</v>
      </c>
    </row>
    <row r="89" spans="1:6" ht="15" x14ac:dyDescent="0.25">
      <c r="A89" s="31" t="s">
        <v>37</v>
      </c>
      <c r="B89" s="4" t="s">
        <v>163</v>
      </c>
      <c r="C89" s="2"/>
      <c r="D89" s="20"/>
      <c r="E89" s="53"/>
      <c r="F89" s="54"/>
    </row>
    <row r="90" spans="1:6" ht="15" x14ac:dyDescent="0.25">
      <c r="A90" s="31" t="s">
        <v>164</v>
      </c>
      <c r="B90" s="4" t="s">
        <v>31</v>
      </c>
      <c r="C90" s="2" t="s">
        <v>68</v>
      </c>
      <c r="D90" s="2">
        <v>54</v>
      </c>
      <c r="E90" s="53"/>
      <c r="F90" s="54">
        <f>+D90*E90</f>
        <v>0</v>
      </c>
    </row>
    <row r="91" spans="1:6" ht="15" x14ac:dyDescent="0.25">
      <c r="A91" s="31" t="s">
        <v>165</v>
      </c>
      <c r="B91" s="4" t="s">
        <v>176</v>
      </c>
      <c r="C91" s="2" t="s">
        <v>68</v>
      </c>
      <c r="D91" s="2">
        <v>136</v>
      </c>
      <c r="E91" s="53"/>
      <c r="F91" s="54">
        <f>+D91*E91</f>
        <v>0</v>
      </c>
    </row>
    <row r="92" spans="1:6" ht="15" x14ac:dyDescent="0.25">
      <c r="A92" s="31" t="s">
        <v>166</v>
      </c>
      <c r="B92" s="4" t="s">
        <v>177</v>
      </c>
      <c r="C92" s="2" t="s">
        <v>68</v>
      </c>
      <c r="D92" s="2">
        <v>136</v>
      </c>
      <c r="E92" s="53"/>
      <c r="F92" s="54">
        <f t="shared" si="0"/>
        <v>0</v>
      </c>
    </row>
    <row r="93" spans="1:6" ht="15" x14ac:dyDescent="0.25">
      <c r="A93" s="31" t="s">
        <v>167</v>
      </c>
      <c r="B93" s="4" t="s">
        <v>225</v>
      </c>
      <c r="C93" s="2" t="s">
        <v>71</v>
      </c>
      <c r="D93" s="2">
        <v>144</v>
      </c>
      <c r="E93" s="53"/>
      <c r="F93" s="54">
        <f t="shared" si="0"/>
        <v>0</v>
      </c>
    </row>
    <row r="94" spans="1:6" ht="15" x14ac:dyDescent="0.25">
      <c r="A94" s="31" t="s">
        <v>173</v>
      </c>
      <c r="B94" s="4" t="s">
        <v>172</v>
      </c>
      <c r="C94" s="2" t="s">
        <v>68</v>
      </c>
      <c r="D94" s="2">
        <v>83.92</v>
      </c>
      <c r="E94" s="53"/>
      <c r="F94" s="54">
        <f t="shared" si="0"/>
        <v>0</v>
      </c>
    </row>
    <row r="95" spans="1:6" ht="15" x14ac:dyDescent="0.25">
      <c r="A95" s="31" t="s">
        <v>38</v>
      </c>
      <c r="B95" s="4" t="s">
        <v>168</v>
      </c>
      <c r="C95" s="2"/>
      <c r="D95" s="2"/>
      <c r="E95" s="53"/>
      <c r="F95" s="54"/>
    </row>
    <row r="96" spans="1:6" ht="15" x14ac:dyDescent="0.25">
      <c r="A96" s="31" t="s">
        <v>169</v>
      </c>
      <c r="B96" s="4" t="s">
        <v>209</v>
      </c>
      <c r="C96" s="2" t="s">
        <v>68</v>
      </c>
      <c r="D96" s="2">
        <v>32</v>
      </c>
      <c r="E96" s="53"/>
      <c r="F96" s="54">
        <f t="shared" si="0"/>
        <v>0</v>
      </c>
    </row>
    <row r="97" spans="1:6" ht="15" x14ac:dyDescent="0.25">
      <c r="A97" s="31" t="s">
        <v>170</v>
      </c>
      <c r="B97" s="4" t="s">
        <v>171</v>
      </c>
      <c r="C97" s="2" t="s">
        <v>68</v>
      </c>
      <c r="D97" s="2">
        <v>272</v>
      </c>
      <c r="E97" s="53"/>
      <c r="F97" s="54">
        <f t="shared" si="0"/>
        <v>0</v>
      </c>
    </row>
    <row r="98" spans="1:6" s="1" customFormat="1" ht="15" x14ac:dyDescent="0.25">
      <c r="A98" s="30" t="s">
        <v>79</v>
      </c>
      <c r="B98" s="14" t="s">
        <v>263</v>
      </c>
      <c r="C98" s="13"/>
      <c r="D98" s="13"/>
      <c r="E98" s="61"/>
      <c r="F98" s="62"/>
    </row>
    <row r="99" spans="1:6" ht="15" x14ac:dyDescent="0.25">
      <c r="A99" s="31" t="s">
        <v>39</v>
      </c>
      <c r="B99" s="4" t="s">
        <v>264</v>
      </c>
      <c r="C99" s="2" t="s">
        <v>218</v>
      </c>
      <c r="D99" s="2">
        <v>22</v>
      </c>
      <c r="E99" s="53"/>
      <c r="F99" s="54">
        <f t="shared" si="0"/>
        <v>0</v>
      </c>
    </row>
    <row r="100" spans="1:6" ht="15" x14ac:dyDescent="0.25">
      <c r="A100" s="31" t="s">
        <v>40</v>
      </c>
      <c r="B100" s="4" t="s">
        <v>265</v>
      </c>
      <c r="C100" s="2" t="s">
        <v>218</v>
      </c>
      <c r="D100" s="2">
        <v>7</v>
      </c>
      <c r="E100" s="53"/>
      <c r="F100" s="54">
        <f t="shared" si="0"/>
        <v>0</v>
      </c>
    </row>
    <row r="101" spans="1:6" ht="15" x14ac:dyDescent="0.25">
      <c r="A101" s="31" t="s">
        <v>41</v>
      </c>
      <c r="B101" s="4" t="s">
        <v>178</v>
      </c>
      <c r="C101" s="2" t="s">
        <v>218</v>
      </c>
      <c r="D101" s="2">
        <v>18</v>
      </c>
      <c r="E101" s="53"/>
      <c r="F101" s="54">
        <f t="shared" si="0"/>
        <v>0</v>
      </c>
    </row>
    <row r="102" spans="1:6" ht="15" x14ac:dyDescent="0.25">
      <c r="A102" s="31" t="s">
        <v>42</v>
      </c>
      <c r="B102" s="4" t="s">
        <v>266</v>
      </c>
      <c r="C102" s="2" t="s">
        <v>70</v>
      </c>
      <c r="D102" s="2">
        <v>1</v>
      </c>
      <c r="E102" s="53"/>
      <c r="F102" s="54">
        <f t="shared" si="0"/>
        <v>0</v>
      </c>
    </row>
    <row r="103" spans="1:6" ht="15" x14ac:dyDescent="0.25">
      <c r="A103" s="31" t="s">
        <v>127</v>
      </c>
      <c r="B103" s="4" t="s">
        <v>267</v>
      </c>
      <c r="C103" s="2" t="s">
        <v>70</v>
      </c>
      <c r="D103" s="2">
        <v>1</v>
      </c>
      <c r="E103" s="53"/>
      <c r="F103" s="54">
        <f t="shared" si="0"/>
        <v>0</v>
      </c>
    </row>
    <row r="104" spans="1:6" ht="15" x14ac:dyDescent="0.25">
      <c r="A104" s="31" t="s">
        <v>128</v>
      </c>
      <c r="B104" s="4" t="s">
        <v>229</v>
      </c>
      <c r="C104" s="2" t="s">
        <v>70</v>
      </c>
      <c r="D104" s="2">
        <v>1</v>
      </c>
      <c r="E104" s="53"/>
      <c r="F104" s="54">
        <f t="shared" si="0"/>
        <v>0</v>
      </c>
    </row>
    <row r="105" spans="1:6" ht="15" x14ac:dyDescent="0.25">
      <c r="A105" s="31" t="s">
        <v>129</v>
      </c>
      <c r="B105" s="4" t="s">
        <v>89</v>
      </c>
      <c r="C105" s="2" t="s">
        <v>68</v>
      </c>
      <c r="D105" s="2">
        <v>22</v>
      </c>
      <c r="E105" s="53"/>
      <c r="F105" s="54">
        <f t="shared" si="0"/>
        <v>0</v>
      </c>
    </row>
    <row r="106" spans="1:6" ht="15" x14ac:dyDescent="0.25">
      <c r="A106" s="31" t="s">
        <v>130</v>
      </c>
      <c r="B106" s="4" t="s">
        <v>268</v>
      </c>
      <c r="C106" s="2" t="s">
        <v>68</v>
      </c>
      <c r="D106" s="2">
        <v>246.71</v>
      </c>
      <c r="E106" s="53"/>
      <c r="F106" s="54">
        <f t="shared" si="0"/>
        <v>0</v>
      </c>
    </row>
    <row r="107" spans="1:6" s="3" customFormat="1" ht="15" x14ac:dyDescent="0.25">
      <c r="A107" s="31" t="s">
        <v>131</v>
      </c>
      <c r="B107" s="4" t="s">
        <v>287</v>
      </c>
      <c r="C107" s="2" t="s">
        <v>218</v>
      </c>
      <c r="D107" s="2">
        <v>22</v>
      </c>
      <c r="E107" s="53"/>
      <c r="F107" s="54">
        <f t="shared" si="0"/>
        <v>0</v>
      </c>
    </row>
    <row r="108" spans="1:6" s="3" customFormat="1" ht="15" x14ac:dyDescent="0.25">
      <c r="A108" s="31" t="s">
        <v>132</v>
      </c>
      <c r="B108" s="4" t="s">
        <v>288</v>
      </c>
      <c r="C108" s="2" t="s">
        <v>218</v>
      </c>
      <c r="D108" s="2">
        <v>5</v>
      </c>
      <c r="E108" s="53"/>
      <c r="F108" s="54">
        <f t="shared" si="0"/>
        <v>0</v>
      </c>
    </row>
    <row r="109" spans="1:6" s="3" customFormat="1" ht="15" x14ac:dyDescent="0.25">
      <c r="A109" s="31" t="s">
        <v>133</v>
      </c>
      <c r="B109" s="4" t="s">
        <v>88</v>
      </c>
      <c r="C109" s="2" t="s">
        <v>68</v>
      </c>
      <c r="D109" s="2">
        <v>108</v>
      </c>
      <c r="E109" s="53"/>
      <c r="F109" s="54">
        <f t="shared" si="0"/>
        <v>0</v>
      </c>
    </row>
    <row r="110" spans="1:6" s="3" customFormat="1" ht="15" x14ac:dyDescent="0.25">
      <c r="A110" s="31" t="s">
        <v>134</v>
      </c>
      <c r="B110" s="10" t="s">
        <v>92</v>
      </c>
      <c r="C110" s="2" t="s">
        <v>68</v>
      </c>
      <c r="D110" s="11">
        <v>6.09</v>
      </c>
      <c r="E110" s="53"/>
      <c r="F110" s="54">
        <f>+D110*E110</f>
        <v>0</v>
      </c>
    </row>
    <row r="111" spans="1:6" s="3" customFormat="1" ht="15" x14ac:dyDescent="0.25">
      <c r="A111" s="31" t="s">
        <v>135</v>
      </c>
      <c r="B111" s="10" t="s">
        <v>269</v>
      </c>
      <c r="C111" s="2" t="s">
        <v>218</v>
      </c>
      <c r="D111" s="68">
        <v>14</v>
      </c>
      <c r="E111" s="53"/>
      <c r="F111" s="54">
        <f>+D111*E111</f>
        <v>0</v>
      </c>
    </row>
    <row r="112" spans="1:6" s="3" customFormat="1" ht="15" x14ac:dyDescent="0.25">
      <c r="A112" s="31" t="s">
        <v>136</v>
      </c>
      <c r="B112" s="10" t="s">
        <v>270</v>
      </c>
      <c r="C112" s="2" t="s">
        <v>218</v>
      </c>
      <c r="D112" s="68">
        <v>5</v>
      </c>
      <c r="E112" s="53"/>
      <c r="F112" s="54">
        <f>+D112*E112</f>
        <v>0</v>
      </c>
    </row>
    <row r="113" spans="1:9" s="3" customFormat="1" ht="15" x14ac:dyDescent="0.25">
      <c r="A113" s="31" t="s">
        <v>137</v>
      </c>
      <c r="B113" s="10" t="s">
        <v>271</v>
      </c>
      <c r="C113" s="2" t="s">
        <v>70</v>
      </c>
      <c r="D113" s="2">
        <v>1</v>
      </c>
      <c r="E113" s="53"/>
      <c r="F113" s="54">
        <f>+D113*E113</f>
        <v>0</v>
      </c>
      <c r="I113" s="3">
        <v>0</v>
      </c>
    </row>
    <row r="114" spans="1:9" s="3" customFormat="1" x14ac:dyDescent="0.2">
      <c r="A114" s="39" t="s">
        <v>138</v>
      </c>
      <c r="B114" s="39" t="s">
        <v>273</v>
      </c>
      <c r="C114" s="47"/>
      <c r="D114" s="47"/>
      <c r="E114" s="47"/>
      <c r="F114" s="47"/>
    </row>
    <row r="115" spans="1:9" s="3" customFormat="1" ht="15" x14ac:dyDescent="0.25">
      <c r="A115" s="10" t="s">
        <v>44</v>
      </c>
      <c r="B115" s="10" t="s">
        <v>272</v>
      </c>
      <c r="C115" s="12" t="s">
        <v>68</v>
      </c>
      <c r="D115" s="12">
        <v>13.17</v>
      </c>
      <c r="E115" s="53"/>
      <c r="F115" s="53">
        <f>+D115*E115</f>
        <v>0</v>
      </c>
    </row>
    <row r="116" spans="1:9" s="3" customFormat="1" ht="15" x14ac:dyDescent="0.25">
      <c r="A116" s="10" t="s">
        <v>45</v>
      </c>
      <c r="B116" s="10" t="s">
        <v>274</v>
      </c>
      <c r="C116" s="12" t="s">
        <v>68</v>
      </c>
      <c r="D116" s="12">
        <v>15</v>
      </c>
      <c r="E116" s="53"/>
      <c r="F116" s="53">
        <f>+D116*E116</f>
        <v>0</v>
      </c>
    </row>
    <row r="117" spans="1:9" s="3" customFormat="1" ht="15" x14ac:dyDescent="0.25">
      <c r="A117" s="10" t="s">
        <v>46</v>
      </c>
      <c r="B117" s="10" t="s">
        <v>200</v>
      </c>
      <c r="C117" s="12" t="s">
        <v>68</v>
      </c>
      <c r="D117" s="12">
        <v>125</v>
      </c>
      <c r="E117" s="53"/>
      <c r="F117" s="53">
        <f>+D117*E117</f>
        <v>0</v>
      </c>
    </row>
    <row r="118" spans="1:9" ht="15" x14ac:dyDescent="0.25">
      <c r="A118" s="39" t="s">
        <v>140</v>
      </c>
      <c r="B118" s="39" t="s">
        <v>43</v>
      </c>
      <c r="C118" s="40"/>
      <c r="D118" s="40"/>
      <c r="E118" s="61"/>
      <c r="F118" s="61"/>
    </row>
    <row r="119" spans="1:9" ht="15" x14ac:dyDescent="0.25">
      <c r="A119" s="35" t="s">
        <v>47</v>
      </c>
      <c r="B119" s="6" t="s">
        <v>230</v>
      </c>
      <c r="C119" s="7" t="s">
        <v>68</v>
      </c>
      <c r="D119" s="7">
        <v>980.38</v>
      </c>
      <c r="E119" s="71"/>
      <c r="F119" s="72">
        <f t="shared" si="0"/>
        <v>0</v>
      </c>
    </row>
    <row r="120" spans="1:9" ht="15" x14ac:dyDescent="0.25">
      <c r="A120" s="31" t="s">
        <v>48</v>
      </c>
      <c r="B120" s="4" t="s">
        <v>231</v>
      </c>
      <c r="C120" s="2" t="s">
        <v>68</v>
      </c>
      <c r="D120" s="2">
        <v>695</v>
      </c>
      <c r="E120" s="53"/>
      <c r="F120" s="54">
        <f t="shared" si="0"/>
        <v>0</v>
      </c>
    </row>
    <row r="121" spans="1:9" ht="15" x14ac:dyDescent="0.25">
      <c r="A121" s="31" t="s">
        <v>141</v>
      </c>
      <c r="B121" s="4" t="s">
        <v>179</v>
      </c>
      <c r="C121" s="2" t="s">
        <v>68</v>
      </c>
      <c r="D121" s="5">
        <v>3548.3</v>
      </c>
      <c r="E121" s="53"/>
      <c r="F121" s="54">
        <f t="shared" si="0"/>
        <v>0</v>
      </c>
    </row>
    <row r="122" spans="1:9" ht="15" x14ac:dyDescent="0.25">
      <c r="A122" s="30" t="s">
        <v>80</v>
      </c>
      <c r="B122" s="14" t="s">
        <v>289</v>
      </c>
      <c r="C122" s="13"/>
      <c r="D122" s="13"/>
      <c r="E122" s="61"/>
      <c r="F122" s="62"/>
    </row>
    <row r="123" spans="1:9" ht="15" x14ac:dyDescent="0.25">
      <c r="A123" s="31" t="s">
        <v>49</v>
      </c>
      <c r="B123" s="4" t="s">
        <v>290</v>
      </c>
      <c r="C123" s="2" t="s">
        <v>68</v>
      </c>
      <c r="D123" s="2">
        <v>150</v>
      </c>
      <c r="E123" s="53"/>
      <c r="F123" s="54">
        <f t="shared" ref="F123:F148" si="4">+D123*E123</f>
        <v>0</v>
      </c>
    </row>
    <row r="124" spans="1:9" ht="15" x14ac:dyDescent="0.25">
      <c r="A124" s="30" t="s">
        <v>139</v>
      </c>
      <c r="B124" s="14" t="s">
        <v>291</v>
      </c>
      <c r="C124" s="13"/>
      <c r="D124" s="13"/>
      <c r="E124" s="61"/>
      <c r="F124" s="62"/>
    </row>
    <row r="125" spans="1:9" s="94" customFormat="1" ht="15" x14ac:dyDescent="0.25">
      <c r="A125" s="31" t="s">
        <v>50</v>
      </c>
      <c r="B125" s="4" t="s">
        <v>275</v>
      </c>
      <c r="C125" s="2" t="s">
        <v>218</v>
      </c>
      <c r="D125" s="2">
        <v>5</v>
      </c>
      <c r="E125" s="67"/>
      <c r="F125" s="73">
        <f t="shared" si="4"/>
        <v>0</v>
      </c>
    </row>
    <row r="126" spans="1:9" ht="15" x14ac:dyDescent="0.25">
      <c r="A126" s="31" t="s">
        <v>51</v>
      </c>
      <c r="B126" s="4" t="s">
        <v>201</v>
      </c>
      <c r="C126" s="2" t="s">
        <v>218</v>
      </c>
      <c r="D126" s="2">
        <v>38</v>
      </c>
      <c r="E126" s="67"/>
      <c r="F126" s="73">
        <f t="shared" si="4"/>
        <v>0</v>
      </c>
    </row>
    <row r="127" spans="1:9" ht="15" x14ac:dyDescent="0.25">
      <c r="A127" s="31" t="s">
        <v>52</v>
      </c>
      <c r="B127" s="4" t="s">
        <v>93</v>
      </c>
      <c r="C127" s="2" t="s">
        <v>218</v>
      </c>
      <c r="D127" s="2">
        <v>43</v>
      </c>
      <c r="E127" s="67"/>
      <c r="F127" s="73">
        <f t="shared" si="4"/>
        <v>0</v>
      </c>
    </row>
    <row r="128" spans="1:9" ht="15" x14ac:dyDescent="0.25">
      <c r="A128" s="30" t="s">
        <v>142</v>
      </c>
      <c r="B128" s="14" t="s">
        <v>91</v>
      </c>
      <c r="C128" s="13"/>
      <c r="D128" s="13"/>
      <c r="E128" s="61"/>
      <c r="F128" s="62"/>
    </row>
    <row r="129" spans="1:6" ht="15" x14ac:dyDescent="0.25">
      <c r="A129" s="31" t="s">
        <v>53</v>
      </c>
      <c r="B129" s="4" t="s">
        <v>313</v>
      </c>
      <c r="C129" s="2" t="s">
        <v>68</v>
      </c>
      <c r="D129" s="2">
        <v>50.04</v>
      </c>
      <c r="E129" s="53"/>
      <c r="F129" s="54">
        <f t="shared" si="4"/>
        <v>0</v>
      </c>
    </row>
    <row r="130" spans="1:6" ht="15" x14ac:dyDescent="0.25">
      <c r="A130" s="31" t="s">
        <v>54</v>
      </c>
      <c r="B130" s="4" t="s">
        <v>309</v>
      </c>
      <c r="C130" s="2" t="s">
        <v>68</v>
      </c>
      <c r="D130" s="5">
        <v>83.2</v>
      </c>
      <c r="E130" s="53"/>
      <c r="F130" s="54">
        <f t="shared" si="4"/>
        <v>0</v>
      </c>
    </row>
    <row r="131" spans="1:6" ht="15" x14ac:dyDescent="0.25">
      <c r="A131" s="30" t="s">
        <v>81</v>
      </c>
      <c r="B131" s="14" t="s">
        <v>216</v>
      </c>
      <c r="C131" s="13"/>
      <c r="D131" s="13"/>
      <c r="E131" s="61"/>
      <c r="F131" s="62"/>
    </row>
    <row r="132" spans="1:6" ht="15" x14ac:dyDescent="0.25">
      <c r="A132" s="31" t="s">
        <v>55</v>
      </c>
      <c r="B132" s="4" t="s">
        <v>312</v>
      </c>
      <c r="C132" s="2" t="s">
        <v>68</v>
      </c>
      <c r="D132" s="2">
        <v>30</v>
      </c>
      <c r="E132" s="53"/>
      <c r="F132" s="54">
        <f t="shared" si="4"/>
        <v>0</v>
      </c>
    </row>
    <row r="133" spans="1:6" ht="15" x14ac:dyDescent="0.25">
      <c r="A133" s="31" t="s">
        <v>56</v>
      </c>
      <c r="B133" s="4" t="s">
        <v>226</v>
      </c>
      <c r="C133" s="2" t="s">
        <v>68</v>
      </c>
      <c r="D133" s="2">
        <v>140</v>
      </c>
      <c r="E133" s="53"/>
      <c r="F133" s="54">
        <f t="shared" si="4"/>
        <v>0</v>
      </c>
    </row>
    <row r="134" spans="1:6" ht="15" x14ac:dyDescent="0.25">
      <c r="A134" s="30" t="s">
        <v>143</v>
      </c>
      <c r="B134" s="14" t="s">
        <v>276</v>
      </c>
      <c r="C134" s="13" t="s">
        <v>68</v>
      </c>
      <c r="D134" s="13">
        <v>78</v>
      </c>
      <c r="E134" s="57"/>
      <c r="F134" s="58">
        <f t="shared" si="4"/>
        <v>0</v>
      </c>
    </row>
    <row r="135" spans="1:6" ht="15" x14ac:dyDescent="0.25">
      <c r="A135" s="30" t="s">
        <v>144</v>
      </c>
      <c r="B135" s="14" t="s">
        <v>292</v>
      </c>
      <c r="C135" s="13"/>
      <c r="D135" s="13"/>
      <c r="E135" s="61"/>
      <c r="F135" s="62"/>
    </row>
    <row r="136" spans="1:6" ht="15" x14ac:dyDescent="0.25">
      <c r="A136" s="31" t="s">
        <v>145</v>
      </c>
      <c r="B136" s="4" t="s">
        <v>311</v>
      </c>
      <c r="C136" s="2" t="s">
        <v>68</v>
      </c>
      <c r="D136" s="2">
        <v>50</v>
      </c>
      <c r="E136" s="53"/>
      <c r="F136" s="54">
        <f t="shared" si="4"/>
        <v>0</v>
      </c>
    </row>
    <row r="137" spans="1:6" ht="15" x14ac:dyDescent="0.25">
      <c r="A137" s="31" t="s">
        <v>146</v>
      </c>
      <c r="B137" s="4" t="s">
        <v>293</v>
      </c>
      <c r="C137" s="2" t="s">
        <v>68</v>
      </c>
      <c r="D137" s="2">
        <v>50</v>
      </c>
      <c r="E137" s="53"/>
      <c r="F137" s="54">
        <f t="shared" si="4"/>
        <v>0</v>
      </c>
    </row>
    <row r="138" spans="1:6" ht="15" x14ac:dyDescent="0.25">
      <c r="A138" s="30" t="s">
        <v>147</v>
      </c>
      <c r="B138" s="14" t="s">
        <v>83</v>
      </c>
      <c r="C138" s="13"/>
      <c r="D138" s="13"/>
      <c r="E138" s="61"/>
      <c r="F138" s="62"/>
    </row>
    <row r="139" spans="1:6" ht="15" x14ac:dyDescent="0.25">
      <c r="A139" s="31" t="s">
        <v>148</v>
      </c>
      <c r="B139" s="4" t="s">
        <v>294</v>
      </c>
      <c r="C139" s="2" t="s">
        <v>70</v>
      </c>
      <c r="D139" s="2">
        <v>1</v>
      </c>
      <c r="E139" s="53"/>
      <c r="F139" s="54">
        <f t="shared" si="4"/>
        <v>0</v>
      </c>
    </row>
    <row r="140" spans="1:6" ht="15" x14ac:dyDescent="0.25">
      <c r="A140" s="31" t="s">
        <v>149</v>
      </c>
      <c r="B140" s="4" t="s">
        <v>84</v>
      </c>
      <c r="C140" s="2" t="s">
        <v>68</v>
      </c>
      <c r="D140" s="2">
        <v>19.34</v>
      </c>
      <c r="E140" s="53"/>
      <c r="F140" s="54">
        <f t="shared" si="4"/>
        <v>0</v>
      </c>
    </row>
    <row r="141" spans="1:6" ht="15" x14ac:dyDescent="0.25">
      <c r="A141" s="31" t="s">
        <v>150</v>
      </c>
      <c r="B141" s="4" t="s">
        <v>60</v>
      </c>
      <c r="C141" s="2" t="s">
        <v>68</v>
      </c>
      <c r="D141" s="2">
        <v>20</v>
      </c>
      <c r="E141" s="53"/>
      <c r="F141" s="54">
        <f t="shared" si="4"/>
        <v>0</v>
      </c>
    </row>
    <row r="142" spans="1:6" ht="15" x14ac:dyDescent="0.25">
      <c r="A142" s="31" t="s">
        <v>151</v>
      </c>
      <c r="B142" s="4" t="s">
        <v>295</v>
      </c>
      <c r="C142" s="2" t="s">
        <v>68</v>
      </c>
      <c r="D142" s="2">
        <v>52</v>
      </c>
      <c r="E142" s="53"/>
      <c r="F142" s="54">
        <f t="shared" si="4"/>
        <v>0</v>
      </c>
    </row>
    <row r="143" spans="1:6" ht="15" x14ac:dyDescent="0.25">
      <c r="A143" s="31" t="s">
        <v>152</v>
      </c>
      <c r="B143" s="4" t="s">
        <v>296</v>
      </c>
      <c r="C143" s="2" t="s">
        <v>68</v>
      </c>
      <c r="D143" s="2">
        <v>11.3</v>
      </c>
      <c r="E143" s="53"/>
      <c r="F143" s="54">
        <f t="shared" si="4"/>
        <v>0</v>
      </c>
    </row>
    <row r="144" spans="1:6" ht="15" x14ac:dyDescent="0.25">
      <c r="A144" s="31" t="s">
        <v>153</v>
      </c>
      <c r="B144" s="4" t="s">
        <v>297</v>
      </c>
      <c r="C144" s="2" t="s">
        <v>68</v>
      </c>
      <c r="D144" s="2">
        <v>7.5</v>
      </c>
      <c r="E144" s="53"/>
      <c r="F144" s="54">
        <f t="shared" si="4"/>
        <v>0</v>
      </c>
    </row>
    <row r="145" spans="1:6" ht="15" x14ac:dyDescent="0.25">
      <c r="A145" s="31" t="s">
        <v>154</v>
      </c>
      <c r="B145" s="4" t="s">
        <v>182</v>
      </c>
      <c r="C145" s="2" t="s">
        <v>68</v>
      </c>
      <c r="D145" s="2">
        <v>24.6</v>
      </c>
      <c r="E145" s="53"/>
      <c r="F145" s="54">
        <f>+D145*E145</f>
        <v>0</v>
      </c>
    </row>
    <row r="146" spans="1:6" ht="15" x14ac:dyDescent="0.25">
      <c r="A146" s="31" t="s">
        <v>155</v>
      </c>
      <c r="B146" s="4" t="s">
        <v>234</v>
      </c>
      <c r="C146" s="2" t="s">
        <v>70</v>
      </c>
      <c r="D146" s="2">
        <v>1</v>
      </c>
      <c r="E146" s="53"/>
      <c r="F146" s="54">
        <f t="shared" si="4"/>
        <v>0</v>
      </c>
    </row>
    <row r="147" spans="1:6" ht="15" x14ac:dyDescent="0.25">
      <c r="A147" s="31" t="s">
        <v>156</v>
      </c>
      <c r="B147" s="4" t="s">
        <v>298</v>
      </c>
      <c r="C147" s="2" t="s">
        <v>68</v>
      </c>
      <c r="D147" s="2">
        <v>13.2</v>
      </c>
      <c r="E147" s="53"/>
      <c r="F147" s="54">
        <f t="shared" si="4"/>
        <v>0</v>
      </c>
    </row>
    <row r="148" spans="1:6" ht="15" x14ac:dyDescent="0.25">
      <c r="A148" s="31" t="s">
        <v>183</v>
      </c>
      <c r="B148" s="43" t="s">
        <v>299</v>
      </c>
      <c r="C148" s="2" t="s">
        <v>218</v>
      </c>
      <c r="D148" s="44">
        <v>2</v>
      </c>
      <c r="E148" s="69"/>
      <c r="F148" s="70">
        <f t="shared" si="4"/>
        <v>0</v>
      </c>
    </row>
    <row r="149" spans="1:6" ht="15" x14ac:dyDescent="0.25">
      <c r="A149" s="31" t="s">
        <v>157</v>
      </c>
      <c r="B149" s="10" t="s">
        <v>300</v>
      </c>
      <c r="C149" s="11" t="s">
        <v>70</v>
      </c>
      <c r="D149" s="11">
        <v>1</v>
      </c>
      <c r="E149" s="53"/>
      <c r="F149" s="53">
        <f>+D149*E149</f>
        <v>0</v>
      </c>
    </row>
    <row r="150" spans="1:6" ht="15" x14ac:dyDescent="0.25">
      <c r="A150" s="34" t="s">
        <v>184</v>
      </c>
      <c r="B150" s="37" t="s">
        <v>306</v>
      </c>
      <c r="C150" s="38"/>
      <c r="D150" s="41"/>
      <c r="E150" s="42"/>
      <c r="F150" s="74"/>
    </row>
    <row r="151" spans="1:6" ht="15" x14ac:dyDescent="0.25">
      <c r="A151" s="31" t="s">
        <v>185</v>
      </c>
      <c r="B151" s="4" t="s">
        <v>232</v>
      </c>
      <c r="C151" s="2" t="s">
        <v>218</v>
      </c>
      <c r="D151" s="2">
        <v>1089</v>
      </c>
      <c r="E151" s="53"/>
      <c r="F151" s="54">
        <f>+D151*E151</f>
        <v>0</v>
      </c>
    </row>
    <row r="152" spans="1:6" ht="15" x14ac:dyDescent="0.25">
      <c r="A152" s="31" t="s">
        <v>186</v>
      </c>
      <c r="B152" s="4" t="s">
        <v>233</v>
      </c>
      <c r="C152" s="2" t="s">
        <v>218</v>
      </c>
      <c r="D152" s="2">
        <v>7</v>
      </c>
      <c r="E152" s="53"/>
      <c r="F152" s="54">
        <f>+D152*E152</f>
        <v>0</v>
      </c>
    </row>
    <row r="153" spans="1:6" ht="15" x14ac:dyDescent="0.25">
      <c r="A153" s="31" t="s">
        <v>187</v>
      </c>
      <c r="B153" s="4" t="s">
        <v>301</v>
      </c>
      <c r="C153" s="2" t="s">
        <v>218</v>
      </c>
      <c r="D153" s="2">
        <v>14</v>
      </c>
      <c r="E153" s="53"/>
      <c r="F153" s="54">
        <f>+D153*E153</f>
        <v>0</v>
      </c>
    </row>
    <row r="154" spans="1:6" ht="15" x14ac:dyDescent="0.25">
      <c r="A154" s="31" t="s">
        <v>217</v>
      </c>
      <c r="B154" s="10" t="s">
        <v>310</v>
      </c>
      <c r="C154" s="2" t="s">
        <v>218</v>
      </c>
      <c r="D154" s="11">
        <v>31</v>
      </c>
      <c r="E154" s="53"/>
      <c r="F154" s="64">
        <f>+D154*E154</f>
        <v>0</v>
      </c>
    </row>
    <row r="155" spans="1:6" ht="15" x14ac:dyDescent="0.25">
      <c r="A155" s="31" t="s">
        <v>227</v>
      </c>
      <c r="B155" s="4" t="s">
        <v>277</v>
      </c>
      <c r="C155" s="2" t="s">
        <v>70</v>
      </c>
      <c r="D155" s="2">
        <v>1</v>
      </c>
      <c r="E155" s="93"/>
      <c r="F155" s="54">
        <f t="shared" ref="F155" si="5">+D155*E155</f>
        <v>0</v>
      </c>
    </row>
    <row r="156" spans="1:6" ht="15" x14ac:dyDescent="0.25">
      <c r="A156" s="30" t="s">
        <v>192</v>
      </c>
      <c r="B156" s="14" t="s">
        <v>197</v>
      </c>
      <c r="C156" s="15"/>
      <c r="D156" s="15"/>
      <c r="E156" s="57"/>
      <c r="F156" s="58"/>
    </row>
    <row r="157" spans="1:6" ht="15" x14ac:dyDescent="0.25">
      <c r="A157" s="31" t="s">
        <v>193</v>
      </c>
      <c r="B157" s="4" t="s">
        <v>302</v>
      </c>
      <c r="C157" s="2" t="s">
        <v>68</v>
      </c>
      <c r="D157" s="2">
        <v>60</v>
      </c>
      <c r="E157" s="53"/>
      <c r="F157" s="54">
        <f t="shared" ref="F157:F160" si="6">+D157*E157</f>
        <v>0</v>
      </c>
    </row>
    <row r="158" spans="1:6" ht="15" x14ac:dyDescent="0.25">
      <c r="A158" s="31" t="s">
        <v>194</v>
      </c>
      <c r="B158" s="4" t="s">
        <v>303</v>
      </c>
      <c r="C158" s="2" t="s">
        <v>68</v>
      </c>
      <c r="D158" s="2">
        <v>130</v>
      </c>
      <c r="E158" s="53"/>
      <c r="F158" s="54">
        <f t="shared" si="6"/>
        <v>0</v>
      </c>
    </row>
    <row r="159" spans="1:6" ht="15" x14ac:dyDescent="0.25">
      <c r="A159" s="31" t="s">
        <v>195</v>
      </c>
      <c r="B159" s="4" t="s">
        <v>236</v>
      </c>
      <c r="C159" s="2" t="s">
        <v>68</v>
      </c>
      <c r="D159" s="2">
        <v>130</v>
      </c>
      <c r="E159" s="53"/>
      <c r="F159" s="54">
        <f t="shared" si="6"/>
        <v>0</v>
      </c>
    </row>
    <row r="160" spans="1:6" ht="15" x14ac:dyDescent="0.25">
      <c r="A160" s="31" t="s">
        <v>196</v>
      </c>
      <c r="B160" s="3" t="s">
        <v>304</v>
      </c>
      <c r="C160" s="2" t="s">
        <v>68</v>
      </c>
      <c r="D160" s="2">
        <v>5.04</v>
      </c>
      <c r="E160" s="53"/>
      <c r="F160" s="54">
        <f t="shared" si="6"/>
        <v>0</v>
      </c>
    </row>
    <row r="161" spans="1:7" ht="15.75" thickBot="1" x14ac:dyDescent="0.3">
      <c r="A161" s="36" t="s">
        <v>214</v>
      </c>
      <c r="B161" s="24" t="s">
        <v>305</v>
      </c>
      <c r="C161" s="25" t="s">
        <v>70</v>
      </c>
      <c r="D161" s="25">
        <v>1</v>
      </c>
      <c r="E161" s="75"/>
      <c r="F161" s="76">
        <f>+D161*E161</f>
        <v>0</v>
      </c>
    </row>
    <row r="162" spans="1:7" ht="15" x14ac:dyDescent="0.25">
      <c r="A162" s="107" t="s">
        <v>326</v>
      </c>
      <c r="B162" s="108"/>
      <c r="C162" s="108"/>
      <c r="D162" s="108"/>
      <c r="E162" s="108"/>
      <c r="F162" s="77">
        <f>SUM(F4:F161)</f>
        <v>0</v>
      </c>
    </row>
    <row r="163" spans="1:7" ht="15" x14ac:dyDescent="0.25">
      <c r="A163" s="97" t="s">
        <v>327</v>
      </c>
      <c r="B163" s="98"/>
      <c r="C163" s="98"/>
      <c r="D163" s="98"/>
      <c r="E163" s="98"/>
      <c r="F163" s="78">
        <f>+F162*0.1</f>
        <v>0</v>
      </c>
    </row>
    <row r="164" spans="1:7" ht="15" x14ac:dyDescent="0.25">
      <c r="A164" s="97" t="s">
        <v>328</v>
      </c>
      <c r="B164" s="98"/>
      <c r="C164" s="98"/>
      <c r="D164" s="98"/>
      <c r="E164" s="98"/>
      <c r="F164" s="78">
        <f>+F162*0.15</f>
        <v>0</v>
      </c>
    </row>
    <row r="165" spans="1:7" ht="15" x14ac:dyDescent="0.25">
      <c r="A165" s="97" t="s">
        <v>326</v>
      </c>
      <c r="B165" s="98"/>
      <c r="C165" s="98"/>
      <c r="D165" s="98"/>
      <c r="E165" s="98"/>
      <c r="F165" s="78">
        <f>SUM(F162:F164)</f>
        <v>0</v>
      </c>
    </row>
    <row r="166" spans="1:7" ht="15" x14ac:dyDescent="0.25">
      <c r="A166" s="97" t="s">
        <v>57</v>
      </c>
      <c r="B166" s="98"/>
      <c r="C166" s="98"/>
      <c r="D166" s="98"/>
      <c r="E166" s="98"/>
      <c r="F166" s="78">
        <f>+F165*0.19</f>
        <v>0</v>
      </c>
    </row>
    <row r="167" spans="1:7" ht="15.75" thickBot="1" x14ac:dyDescent="0.3">
      <c r="A167" s="99" t="s">
        <v>58</v>
      </c>
      <c r="B167" s="100"/>
      <c r="C167" s="100"/>
      <c r="D167" s="100"/>
      <c r="E167" s="100"/>
      <c r="F167" s="79">
        <f>SUM(F165:F166)</f>
        <v>0</v>
      </c>
      <c r="G167" s="80"/>
    </row>
    <row r="169" spans="1:7" x14ac:dyDescent="0.2">
      <c r="G169" s="85"/>
    </row>
    <row r="176" spans="1:7" ht="15.75" x14ac:dyDescent="0.2">
      <c r="B176" s="96" t="s">
        <v>324</v>
      </c>
      <c r="C176" s="96"/>
      <c r="D176" s="96"/>
      <c r="E176" s="96"/>
      <c r="F176" s="96"/>
    </row>
    <row r="177" spans="2:6" ht="15.75" x14ac:dyDescent="0.2">
      <c r="B177" s="96" t="s">
        <v>325</v>
      </c>
      <c r="C177" s="96"/>
      <c r="D177" s="96"/>
      <c r="E177" s="96"/>
      <c r="F177" s="96"/>
    </row>
    <row r="179" spans="2:6" ht="15.75" x14ac:dyDescent="0.2">
      <c r="E179" s="86"/>
    </row>
  </sheetData>
  <mergeCells count="10">
    <mergeCell ref="A166:E166"/>
    <mergeCell ref="A167:E167"/>
    <mergeCell ref="A1:F1"/>
    <mergeCell ref="A2:F2"/>
    <mergeCell ref="A162:E162"/>
    <mergeCell ref="A163:E163"/>
    <mergeCell ref="A164:E164"/>
    <mergeCell ref="A165:E165"/>
    <mergeCell ref="B176:F176"/>
    <mergeCell ref="B177:F177"/>
  </mergeCells>
  <pageMargins left="0.7" right="0.7" top="0.75" bottom="0.75" header="0.3" footer="0.3"/>
  <pageSetup paperSize="9" scale="65" orientation="portrait" horizontalDpi="4294967292" verticalDpi="4294967295" r:id="rId1"/>
  <rowBreaks count="2" manualBreakCount="2">
    <brk id="76" max="5" man="1"/>
    <brk id="149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ITEMIZADO</vt:lpstr>
      <vt:lpstr>ITEMIZADO!Área_de_impresión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Isabel Salazar Miranda</dc:creator>
  <cp:lastModifiedBy>Usuario</cp:lastModifiedBy>
  <cp:lastPrinted>2018-06-25T19:39:15Z</cp:lastPrinted>
  <dcterms:created xsi:type="dcterms:W3CDTF">2017-12-18T12:35:10Z</dcterms:created>
  <dcterms:modified xsi:type="dcterms:W3CDTF">2018-12-06T15:34:01Z</dcterms:modified>
</cp:coreProperties>
</file>