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02_CORPORACION_FABIAN\FABIAN BARRIENTOS\2.- JUNJI\JARDIN INFANTIL CANGREJITOS\CANGREJITOS REV 2\"/>
    </mc:Choice>
  </mc:AlternateContent>
  <bookViews>
    <workbookView xWindow="8505" yWindow="0" windowWidth="20430" windowHeight="7650" tabRatio="750"/>
  </bookViews>
  <sheets>
    <sheet name="PPTO CANGREJITOS" sheetId="12" r:id="rId1"/>
  </sheets>
  <definedNames>
    <definedName name="_xlnm.Print_Area" localSheetId="0">'PPTO CANGREJITOS'!$A$1:$F$163</definedName>
  </definedNames>
  <calcPr calcId="152511"/>
</workbook>
</file>

<file path=xl/calcChain.xml><?xml version="1.0" encoding="utf-8"?>
<calcChain xmlns="http://schemas.openxmlformats.org/spreadsheetml/2006/main">
  <c r="D45" i="12" l="1"/>
  <c r="D46" i="12" s="1"/>
  <c r="F46" i="12" s="1"/>
  <c r="F47" i="12"/>
  <c r="F45" i="12" l="1"/>
  <c r="F142" i="12"/>
  <c r="D120" i="12" l="1"/>
  <c r="F67" i="12"/>
  <c r="F106" i="12"/>
  <c r="F129" i="12" l="1"/>
  <c r="F128" i="12"/>
  <c r="F11" i="12" l="1"/>
  <c r="F12" i="12"/>
  <c r="F13" i="12"/>
  <c r="F84" i="12" l="1"/>
  <c r="F95" i="12"/>
  <c r="D42" i="12"/>
  <c r="F41" i="12"/>
  <c r="F43" i="12"/>
  <c r="F74" i="12"/>
  <c r="F75" i="12"/>
  <c r="F42" i="12" l="1"/>
  <c r="F141" i="12" l="1"/>
  <c r="F55" i="12" l="1"/>
  <c r="F127" i="12" l="1"/>
  <c r="F33" i="12" l="1"/>
  <c r="F34" i="12"/>
  <c r="F64" i="12" l="1"/>
  <c r="D59" i="12"/>
  <c r="F59" i="12" s="1"/>
  <c r="F62" i="12"/>
  <c r="F96" i="12" l="1"/>
  <c r="F83" i="12"/>
  <c r="D65" i="12"/>
  <c r="F122" i="12"/>
  <c r="F123" i="12"/>
  <c r="F132" i="12"/>
  <c r="F133" i="12"/>
  <c r="F135" i="12"/>
  <c r="D139" i="12"/>
  <c r="F139" i="12" s="1"/>
  <c r="F134" i="12" l="1"/>
  <c r="F138" i="12"/>
  <c r="F15" i="12"/>
  <c r="F23" i="12"/>
  <c r="F22" i="12"/>
  <c r="F24" i="12" l="1"/>
  <c r="D26" i="12"/>
  <c r="D27" i="12" s="1"/>
  <c r="F27" i="12" s="1"/>
  <c r="F26" i="12" l="1"/>
  <c r="F39" i="12"/>
  <c r="F120" i="12"/>
  <c r="F121" i="12"/>
  <c r="F126" i="12" l="1"/>
  <c r="D19" i="12" l="1"/>
  <c r="D20" i="12" s="1"/>
  <c r="F109" i="12"/>
  <c r="F108" i="12"/>
  <c r="F38" i="12" l="1"/>
  <c r="F91" i="12" l="1"/>
  <c r="F92" i="12"/>
  <c r="F93" i="12"/>
  <c r="F80" i="12" l="1"/>
  <c r="F82" i="12"/>
  <c r="F79" i="12"/>
  <c r="F78" i="12"/>
  <c r="F36" i="12" l="1"/>
  <c r="F73" i="12" l="1"/>
  <c r="F31" i="12"/>
  <c r="F30" i="12"/>
  <c r="F29" i="12"/>
  <c r="F111" i="12"/>
  <c r="F105" i="12"/>
  <c r="F104" i="12"/>
  <c r="F102" i="12"/>
  <c r="F101" i="12"/>
  <c r="F100" i="12"/>
  <c r="F99" i="12"/>
  <c r="F97" i="12"/>
  <c r="F90" i="12"/>
  <c r="F88" i="12"/>
  <c r="F87" i="12"/>
  <c r="F86" i="12"/>
  <c r="F81" i="12"/>
  <c r="F77" i="12"/>
  <c r="F72" i="12"/>
  <c r="F71" i="12"/>
  <c r="F68" i="12"/>
  <c r="F65" i="12"/>
  <c r="F61" i="12"/>
  <c r="F58" i="12"/>
  <c r="F54" i="12"/>
  <c r="F53" i="12"/>
  <c r="F51" i="12"/>
  <c r="F50" i="12"/>
  <c r="F20" i="12"/>
  <c r="F19" i="12"/>
  <c r="F16" i="12"/>
  <c r="F17" i="12"/>
  <c r="F140" i="12" l="1"/>
  <c r="F137" i="12"/>
  <c r="F136" i="12"/>
  <c r="F7" i="12" l="1"/>
  <c r="F8" i="12"/>
  <c r="F114" i="12"/>
  <c r="F115" i="12"/>
  <c r="F116" i="12"/>
  <c r="F117" i="12"/>
  <c r="F118" i="12"/>
  <c r="F124" i="12"/>
  <c r="F125" i="12"/>
  <c r="F143" i="12" l="1"/>
  <c r="F144" i="12" s="1"/>
  <c r="F145" i="12" l="1"/>
  <c r="F146" i="12" s="1"/>
  <c r="F147" i="12" s="1"/>
  <c r="F148" i="12" s="1"/>
</calcChain>
</file>

<file path=xl/sharedStrings.xml><?xml version="1.0" encoding="utf-8"?>
<sst xmlns="http://schemas.openxmlformats.org/spreadsheetml/2006/main" count="394" uniqueCount="288">
  <si>
    <t>TOTAL</t>
  </si>
  <si>
    <t>OBRAS PROVISIONALES</t>
  </si>
  <si>
    <t>1.7.1</t>
  </si>
  <si>
    <t>1.7.2</t>
  </si>
  <si>
    <t>LETRERO DE OBRA</t>
  </si>
  <si>
    <t>TOTAL OBRA</t>
  </si>
  <si>
    <t>1.7</t>
  </si>
  <si>
    <t>2.2</t>
  </si>
  <si>
    <t>2.3</t>
  </si>
  <si>
    <t>M2</t>
  </si>
  <si>
    <t>GL</t>
  </si>
  <si>
    <t>ML</t>
  </si>
  <si>
    <t>CANT.</t>
  </si>
  <si>
    <t>3.1</t>
  </si>
  <si>
    <t>3.2</t>
  </si>
  <si>
    <t>UNI.</t>
  </si>
  <si>
    <t>DESARME Y RETIRO VENTANAS</t>
  </si>
  <si>
    <t>4.1</t>
  </si>
  <si>
    <t>LANA MINERAL AISLANGLAS</t>
  </si>
  <si>
    <t>TERCIADO RANURADO</t>
  </si>
  <si>
    <t>CONSERVACION DE VENTANAS</t>
  </si>
  <si>
    <t>PILASTRAS</t>
  </si>
  <si>
    <t>GUARDAPOLVO</t>
  </si>
  <si>
    <t>TERMINACIONES</t>
  </si>
  <si>
    <t>2.1</t>
  </si>
  <si>
    <t>CONSERVACION REVESTIMIENTOS INTERIORES</t>
  </si>
  <si>
    <t>CORNISAS</t>
  </si>
  <si>
    <t>DE PVC TERMOPANEL</t>
  </si>
  <si>
    <t>4.2</t>
  </si>
  <si>
    <t>PINTURA CIELO</t>
  </si>
  <si>
    <t>DE YESO CARTÓN RH 12,5 MM</t>
  </si>
  <si>
    <t>DE YESO CARTÓN ST 12,5 MM</t>
  </si>
  <si>
    <t>CONSERVACION DE PUERTAS</t>
  </si>
  <si>
    <t>UNI</t>
  </si>
  <si>
    <t>WC UNIVERSAL</t>
  </si>
  <si>
    <t>LAVAMANOS UNIVERSAL</t>
  </si>
  <si>
    <t>BARRA FIJA</t>
  </si>
  <si>
    <t>BARRA ABATIBLE</t>
  </si>
  <si>
    <t>MOVIMIENTOS DE TIERRA</t>
  </si>
  <si>
    <t>3.3</t>
  </si>
  <si>
    <t>2.4</t>
  </si>
  <si>
    <t>2.5</t>
  </si>
  <si>
    <t>3.4</t>
  </si>
  <si>
    <t>3.5</t>
  </si>
  <si>
    <t>3.6</t>
  </si>
  <si>
    <t>3.7</t>
  </si>
  <si>
    <t>ESCARPE, REBAJE Y EMPAREJAMIENTO</t>
  </si>
  <si>
    <t>RELLENO</t>
  </si>
  <si>
    <t>EXCAVACIONES</t>
  </si>
  <si>
    <t>RETIRO COMBUSTION LENTA</t>
  </si>
  <si>
    <t>INSTALACION CLIMATIZADORES</t>
  </si>
  <si>
    <t>REPOSICIÓN RECINTO HÁBITOS HIGIÉNICOS</t>
  </si>
  <si>
    <t>REPOSICIÓN RECINTO SALA DE MUDAS</t>
  </si>
  <si>
    <t>SISTEMA ELECTRICO</t>
  </si>
  <si>
    <t>ENCHUFES</t>
  </si>
  <si>
    <t>INTERRUPTORES</t>
  </si>
  <si>
    <t>CONSERVACION REJAS DE PROTECCIÓN ESTUFA PELLET</t>
  </si>
  <si>
    <t>CONSERVACIÓN CERMICA MURO Y PISO ESTUFA PELLET</t>
  </si>
  <si>
    <t>SUJECIÓN PUERTAS</t>
  </si>
  <si>
    <t>PUERTA CON MIRILLA</t>
  </si>
  <si>
    <t>BARANDAS</t>
  </si>
  <si>
    <t>DESARME Y RETIRO CIERRE PERIMETRAL EXISTENTE</t>
  </si>
  <si>
    <t>HABILITACION PATIO DE SERVICIO</t>
  </si>
  <si>
    <t>ASEO Y ENTREGA FINAL DE LA OBRA</t>
  </si>
  <si>
    <t>OBRA GRUESA</t>
  </si>
  <si>
    <t>ESTRUCTURA DE MUROS Y TABIQUERÍA</t>
  </si>
  <si>
    <t>ESTRUCTURA DE TECHUMBRE</t>
  </si>
  <si>
    <t>DESARME ESTRUCTURA DE MUROS</t>
  </si>
  <si>
    <t>TABIQUERÍA DE MUROS</t>
  </si>
  <si>
    <t>ENCAMISADO DE MUROS</t>
  </si>
  <si>
    <t>AISLACIONES ACÚSTICO - TÉRMICAS</t>
  </si>
  <si>
    <t>MEMBRANA TYVEK</t>
  </si>
  <si>
    <t>CONSERVACION REVESTIMIENTO DE CUBIERTA</t>
  </si>
  <si>
    <t>DESARME REVESTIMIENTO CUBIERTA</t>
  </si>
  <si>
    <t>3.1.1</t>
  </si>
  <si>
    <t>3.1.2</t>
  </si>
  <si>
    <t>CONSERVACION REVESTIMIENTO EXTERIOR DE MUROS</t>
  </si>
  <si>
    <t>DESARME REVESTIMIENTO DE MUROS</t>
  </si>
  <si>
    <t>3.2.1</t>
  </si>
  <si>
    <t>3.2.2</t>
  </si>
  <si>
    <t>3.2.3</t>
  </si>
  <si>
    <t>3.3.1</t>
  </si>
  <si>
    <t>3.3.2</t>
  </si>
  <si>
    <t>3.3.3</t>
  </si>
  <si>
    <t>3.3.4</t>
  </si>
  <si>
    <t>DE TABIQUES Y MUROS</t>
  </si>
  <si>
    <t>3.3.1.1</t>
  </si>
  <si>
    <t>3.3.2.1</t>
  </si>
  <si>
    <t>DE CIELO</t>
  </si>
  <si>
    <t>3.3.3.2</t>
  </si>
  <si>
    <t>M3</t>
  </si>
  <si>
    <t>DE PAVIMENTOS</t>
  </si>
  <si>
    <t>3.3.4.1</t>
  </si>
  <si>
    <t>3.4.1</t>
  </si>
  <si>
    <t>3.4.2</t>
  </si>
  <si>
    <t>MOLDURAS</t>
  </si>
  <si>
    <t>3.8</t>
  </si>
  <si>
    <t>3.7.2</t>
  </si>
  <si>
    <t>3.9</t>
  </si>
  <si>
    <t>3.10</t>
  </si>
  <si>
    <t>VANITORIOS</t>
  </si>
  <si>
    <t>MEMBRANA TYVEK EXTERIOR E INTERIOR</t>
  </si>
  <si>
    <t>SISTEMA DE CALEFACCIÓN</t>
  </si>
  <si>
    <t>OBRAS COMPLEMENTARIAS</t>
  </si>
  <si>
    <t>4.3</t>
  </si>
  <si>
    <t>4.4</t>
  </si>
  <si>
    <t>4.1.1</t>
  </si>
  <si>
    <t>4.1.2</t>
  </si>
  <si>
    <t>4.1.3</t>
  </si>
  <si>
    <t>4.1.4</t>
  </si>
  <si>
    <t>4.1.5</t>
  </si>
  <si>
    <t>4.2.1</t>
  </si>
  <si>
    <t>4.2.2</t>
  </si>
  <si>
    <t>4.2.3</t>
  </si>
  <si>
    <t>4.2.4</t>
  </si>
  <si>
    <t>4.2.5</t>
  </si>
  <si>
    <t>4.5</t>
  </si>
  <si>
    <t>4.4.1</t>
  </si>
  <si>
    <t>4.4.2</t>
  </si>
  <si>
    <t>4.4.3</t>
  </si>
  <si>
    <t xml:space="preserve">CONSERVACIÓN SELLOS DE VENTANAS </t>
  </si>
  <si>
    <t>PAVIMENTO PATIO SERVICIO</t>
  </si>
  <si>
    <t>RADIER</t>
  </si>
  <si>
    <t>ENCAMISADO DE MUROS EXTERIOR E INTERIOR</t>
  </si>
  <si>
    <t>TABIQUE DIVISORIO SALA AMAMANTAMIENTO</t>
  </si>
  <si>
    <t>REPOSICIÓN CANALES, BAJADAS Y HOJALATERIAS</t>
  </si>
  <si>
    <t>REPOSICIÓN CANALES Y BAJADAS AGUAS LLUVIAS</t>
  </si>
  <si>
    <t>FORRO TERMINAL CUBIERTA CUMBRERA</t>
  </si>
  <si>
    <t>FORRO BOTAGUA Y CORTAGOTERA</t>
  </si>
  <si>
    <t>FORRO ESQUINERO INTERIOR E EXTERIOR</t>
  </si>
  <si>
    <t>3.4.1.1</t>
  </si>
  <si>
    <t>3.4.1.2</t>
  </si>
  <si>
    <t>3.4.1.3</t>
  </si>
  <si>
    <t>3.4.2.2</t>
  </si>
  <si>
    <t>3.4.2.1</t>
  </si>
  <si>
    <t>3.4.2.3</t>
  </si>
  <si>
    <t>3.4.2.4</t>
  </si>
  <si>
    <t>3.4.2.5</t>
  </si>
  <si>
    <t>3.4.2.6</t>
  </si>
  <si>
    <t>3.4.2.7</t>
  </si>
  <si>
    <t>3.11</t>
  </si>
  <si>
    <t>REVESTIMIENTO INTERIOR MURO PATIO SERVICIO</t>
  </si>
  <si>
    <t>INODORO PÁRVULOS</t>
  </si>
  <si>
    <t>CONSERVACIÓN POLICARBONATO ALBEOLAR</t>
  </si>
  <si>
    <t>3.5.1</t>
  </si>
  <si>
    <t>3.6.1</t>
  </si>
  <si>
    <t>3.8.1</t>
  </si>
  <si>
    <t>3.8.3</t>
  </si>
  <si>
    <t>3.8.4</t>
  </si>
  <si>
    <t>3.8.2</t>
  </si>
  <si>
    <t>3.9.1</t>
  </si>
  <si>
    <t>3.10.1</t>
  </si>
  <si>
    <t>3.11.1</t>
  </si>
  <si>
    <t>3.10.2</t>
  </si>
  <si>
    <t>3.9.2</t>
  </si>
  <si>
    <t>3.6.2</t>
  </si>
  <si>
    <t>3.6.3</t>
  </si>
  <si>
    <t>3.6.5</t>
  </si>
  <si>
    <t>3.5.2</t>
  </si>
  <si>
    <t>3.5.3</t>
  </si>
  <si>
    <t>COSTANERAS</t>
  </si>
  <si>
    <t>4.2.6</t>
  </si>
  <si>
    <t>REPOSICIÓN EQUIPOS DE ALTA EFICIENCIA LED</t>
  </si>
  <si>
    <t>REPOSICIÓN EQUIPOS ESTANCOS</t>
  </si>
  <si>
    <t>REPOSICIÓN LAMPARAS DE EMERGENCIA</t>
  </si>
  <si>
    <t>4.2.7</t>
  </si>
  <si>
    <t>4.4.1.1</t>
  </si>
  <si>
    <t>4.4.1.2</t>
  </si>
  <si>
    <t>REPOSICIÓN PORTON DOBLE HOJA ACCESO A JARDIN</t>
  </si>
  <si>
    <t>4.4.4</t>
  </si>
  <si>
    <t>4.4.5</t>
  </si>
  <si>
    <t xml:space="preserve">REPOSICIÓN CIERRE PERIMETRAL TIPO BULLDOG </t>
  </si>
  <si>
    <t>ENCAMISADO</t>
  </si>
  <si>
    <t>REPOSICIÓN LAMPARAS EXTERIORES</t>
  </si>
  <si>
    <t>CONSERVACION INSTALACION ELÉCTRICA COCINA</t>
  </si>
  <si>
    <t>CERRADURA PARA BAÑOS</t>
  </si>
  <si>
    <t>3.4.2.8</t>
  </si>
  <si>
    <t>PINTURAS Y BARNICES</t>
  </si>
  <si>
    <t>3.3.2.2</t>
  </si>
  <si>
    <t>CERÁMICA MUROS BAÑO UNIVERSAL Y HÁBITOS HIGIÉNICOS</t>
  </si>
  <si>
    <t>3.3.3.1</t>
  </si>
  <si>
    <t>2.1.1</t>
  </si>
  <si>
    <t>2.1.2</t>
  </si>
  <si>
    <t>2.1.3</t>
  </si>
  <si>
    <t>2.2.1</t>
  </si>
  <si>
    <t>2.2.3</t>
  </si>
  <si>
    <t>2.2.2</t>
  </si>
  <si>
    <t>2.2.4</t>
  </si>
  <si>
    <t>2.2.4.1</t>
  </si>
  <si>
    <t>2.2.4.2</t>
  </si>
  <si>
    <t>2.3.1</t>
  </si>
  <si>
    <t>2.3.2</t>
  </si>
  <si>
    <t>2.3.3</t>
  </si>
  <si>
    <t>2.3.4</t>
  </si>
  <si>
    <t>2.3.4.1</t>
  </si>
  <si>
    <t>2.3.4.2</t>
  </si>
  <si>
    <t>2.4.1</t>
  </si>
  <si>
    <t>2.4.2</t>
  </si>
  <si>
    <t>2.4.3</t>
  </si>
  <si>
    <t>2.4.4</t>
  </si>
  <si>
    <t>2.4.5</t>
  </si>
  <si>
    <t>2.4.5.1</t>
  </si>
  <si>
    <t>2.5.1</t>
  </si>
  <si>
    <t>HABILITACION NICHOS PATIO DE SERVICIO</t>
  </si>
  <si>
    <t>2.4.4.1</t>
  </si>
  <si>
    <t>2.4.4.2</t>
  </si>
  <si>
    <t>4.2.8</t>
  </si>
  <si>
    <t xml:space="preserve">REPOSICIÓN TABLERO </t>
  </si>
  <si>
    <t>TIEJRALES</t>
  </si>
  <si>
    <t>PRESUPUESTO DE LA OBRA</t>
  </si>
  <si>
    <t>PROYECTO</t>
  </si>
  <si>
    <t>UBICACIÓN</t>
  </si>
  <si>
    <t>ITEM</t>
  </si>
  <si>
    <t>PARTIDA</t>
  </si>
  <si>
    <t>P.UNIT.</t>
  </si>
  <si>
    <t>CONSERVACIÓN JARDÍN INFANTIL Y SALA CUNA CANGREJITOS</t>
  </si>
  <si>
    <t>CALLE FRANCISCO PUELMA</t>
  </si>
  <si>
    <t>COSTO DIRECTO</t>
  </si>
  <si>
    <t>A.-</t>
  </si>
  <si>
    <t>GASTOS GENERALES</t>
  </si>
  <si>
    <t>B.-</t>
  </si>
  <si>
    <t>UTILIDADES</t>
  </si>
  <si>
    <t>NETO</t>
  </si>
  <si>
    <t>IVA</t>
  </si>
  <si>
    <t>CONSERVACION TABIQUERIA MUROS SALA ACTIVIDADES 1</t>
  </si>
  <si>
    <t>MUROS ALBAÑILERÍA EN NICHOS</t>
  </si>
  <si>
    <t>CIELO NICHOS</t>
  </si>
  <si>
    <t>REVESTIMIENTO DE ZINC ACANALADO PREPINTADO</t>
  </si>
  <si>
    <t>REVESTIMIENTO MUROS ZINC ALUM 5V</t>
  </si>
  <si>
    <t>3.3.1.2</t>
  </si>
  <si>
    <t>YESO CARTÓN RH 12,5 MM</t>
  </si>
  <si>
    <t>PUERTAS ACERADAS</t>
  </si>
  <si>
    <t>PUERTA TERCIARDO</t>
  </si>
  <si>
    <t>CERRADURA PARA SALAS, OFICINA, PATIO CUBIERTO</t>
  </si>
  <si>
    <t>CONSERVACION PUERTAS Y VENTANAS</t>
  </si>
  <si>
    <t>INSTALACIÓN ESTUFA A PELLET</t>
  </si>
  <si>
    <t>CIERRE PERIMETRAL Y CIERRES INTERIORES</t>
  </si>
  <si>
    <t>PORTONES EXTERIORES</t>
  </si>
  <si>
    <t>REPOSICIÓN PORTON METÁLICO SIMPLE</t>
  </si>
  <si>
    <t>4.6</t>
  </si>
  <si>
    <t>HABILITACIÓN LAVAFONDOS PATIO SERVICIO</t>
  </si>
  <si>
    <t>CIERRE PERIMETRAL PATIO JARDIN INCLUYE PORTON</t>
  </si>
  <si>
    <t>CIERRE PERIMETRAL CAMARAS EN PATIO JARDIN INCLUYE PORTON</t>
  </si>
  <si>
    <t>CIERRE DE VANOS</t>
  </si>
  <si>
    <t>2.6</t>
  </si>
  <si>
    <t>2.7</t>
  </si>
  <si>
    <t>3.4.1.4</t>
  </si>
  <si>
    <t>LAMINA DE SEGURIDAD INTERIOR</t>
  </si>
  <si>
    <t>3.4.1.5</t>
  </si>
  <si>
    <t>LAMINA DE SEGURIDAD EXTERIOR</t>
  </si>
  <si>
    <t>HABILITACIÓN VESTIDOR BAÑO MANIPULADORAS</t>
  </si>
  <si>
    <t>TABIQUERIA DE MUROS</t>
  </si>
  <si>
    <t>2.7.1</t>
  </si>
  <si>
    <t>2.7.2</t>
  </si>
  <si>
    <t>2.7.3</t>
  </si>
  <si>
    <t xml:space="preserve">REPOSICION ARTEFACTOS BAÑO UNIVERSAL </t>
  </si>
  <si>
    <t>PINTURA MUROS INTERIORES</t>
  </si>
  <si>
    <t>3.7.1</t>
  </si>
  <si>
    <t>3.7.3</t>
  </si>
  <si>
    <t>LIMPIEZA DE SUPERFICIES</t>
  </si>
  <si>
    <t>ENTRAMADO DE CIELO</t>
  </si>
  <si>
    <t xml:space="preserve">REUBICACION PUERTA ACCESO 140 CMS </t>
  </si>
  <si>
    <t>CERRADURA ANTIPANICO</t>
  </si>
  <si>
    <t>DE PISO VINÍLICO EN PALMETAS</t>
  </si>
  <si>
    <t>4.2.9</t>
  </si>
  <si>
    <t xml:space="preserve">CERCO MADERA. </t>
  </si>
  <si>
    <t xml:space="preserve">PORTONES. </t>
  </si>
  <si>
    <t>4.4.6</t>
  </si>
  <si>
    <t>4.4.7</t>
  </si>
  <si>
    <t>BAÑO MANIPULADORAS</t>
  </si>
  <si>
    <t>REPOSICIÓN RECEPTACULO DE DUCHA</t>
  </si>
  <si>
    <t>CERÁMICA PISO BAÑO UNIVERSAL Y HÁBITOS HIGIÉNICOS</t>
  </si>
  <si>
    <t xml:space="preserve">DE CERÁMICO </t>
  </si>
  <si>
    <t xml:space="preserve">EXTRACTOR DE AIRE </t>
  </si>
  <si>
    <t>3.9.3</t>
  </si>
  <si>
    <t>HABILITACIÓN INODORO PÁRVULO</t>
  </si>
  <si>
    <t>3.3.4.2</t>
  </si>
  <si>
    <t>RETIRO PAVIMENTO EXISTENTE</t>
  </si>
  <si>
    <t>4.7</t>
  </si>
  <si>
    <t>MALLA MOSQUITERA EN COCINA</t>
  </si>
  <si>
    <t>2.8</t>
  </si>
  <si>
    <t>TABIQUE BAÑO UNIVERSAL</t>
  </si>
  <si>
    <t>2.8.1</t>
  </si>
  <si>
    <t>2.8.2</t>
  </si>
  <si>
    <t>2.8.3</t>
  </si>
  <si>
    <t>FIRMA</t>
  </si>
  <si>
    <t>RUT</t>
  </si>
  <si>
    <t>NOMBRE 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</si>
</sst>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 &quot;$&quot;* #,##0_ ;_ &quot;$&quot;* \-#,##0_ ;_ &quot;$&quot;* &quot;-&quot;_ ;_ @_ "/>
    <numFmt numFmtId="164" formatCode="[$$-340A]#,##0"/>
    <numFmt numFmtId="165" formatCode="_-* #,##0.00_-;\-* #,##0.00_-;_-* &quot;-&quot;??_-;_-@_-"/>
    <numFmt numFmtId="166" formatCode="_-[$$-340A]\ * #,##0_-;\-[$$-340A]\ * #,##0_-;_-[$$-340A]\ * &quot;-&quot;??_-;_-@_-"/>
    <numFmt numFmtId="167" formatCode="[$$-340A]\ #,##0"/>
    <numFmt numFmtId="168" formatCode="&quot;$&quot;#,##0"/>
  </numFmts>
  <fonts count="18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rgb="FF002060"/>
      <name val="Calibri"/>
      <family val="2"/>
    </font>
    <font>
      <sz val="10"/>
      <color rgb="FF002060"/>
      <name val="Calibri"/>
      <family val="2"/>
    </font>
    <font>
      <sz val="11"/>
      <color rgb="FF000000"/>
      <name val="Calibri Light"/>
      <family val="2"/>
    </font>
    <font>
      <b/>
      <sz val="10"/>
      <name val="Calibri"/>
      <family val="2"/>
    </font>
    <font>
      <sz val="11"/>
      <color rgb="FF000000"/>
      <name val="Calibri"/>
      <family val="2"/>
      <charset val="204"/>
    </font>
    <font>
      <sz val="10"/>
      <color theme="0"/>
      <name val="Microsoft JhengHei Light"/>
      <family val="2"/>
    </font>
    <font>
      <b/>
      <sz val="10"/>
      <color theme="0"/>
      <name val="Microsoft JhengHei Light"/>
      <family val="2"/>
    </font>
    <font>
      <b/>
      <sz val="10"/>
      <name val="Microsoft JhengHei Light"/>
      <family val="2"/>
    </font>
    <font>
      <sz val="10"/>
      <name val="Microsoft JhengHei Light"/>
      <family val="2"/>
    </font>
    <font>
      <b/>
      <sz val="10"/>
      <color theme="1"/>
      <name val="Microsoft JhengHei Light"/>
      <family val="2"/>
    </font>
    <font>
      <sz val="10"/>
      <color theme="1"/>
      <name val="Microsoft JhengHei Light"/>
      <family val="2"/>
    </font>
    <font>
      <sz val="10"/>
      <color rgb="FF000000"/>
      <name val="Microsoft JhengHei Light"/>
      <family val="2"/>
    </font>
    <font>
      <sz val="10"/>
      <color rgb="FFFF0000"/>
      <name val="Calibri"/>
      <family val="2"/>
    </font>
    <font>
      <b/>
      <sz val="11"/>
      <color rgb="FF000000"/>
      <name val="Microsoft JhengHei Light"/>
      <family val="2"/>
    </font>
    <font>
      <b/>
      <sz val="11"/>
      <color rgb="FF00000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1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right"/>
    </xf>
    <xf numFmtId="0" fontId="4" fillId="3" borderId="0" xfId="0" applyFont="1" applyFill="1"/>
    <xf numFmtId="0" fontId="5" fillId="2" borderId="0" xfId="0" applyFont="1" applyFill="1" applyAlignment="1">
      <alignment vertical="center"/>
    </xf>
    <xf numFmtId="0" fontId="0" fillId="2" borderId="0" xfId="0" applyFill="1"/>
    <xf numFmtId="0" fontId="5" fillId="2" borderId="0" xfId="0" applyFont="1" applyFill="1" applyBorder="1" applyAlignment="1">
      <alignment vertical="center"/>
    </xf>
    <xf numFmtId="0" fontId="0" fillId="2" borderId="0" xfId="0" applyFill="1" applyBorder="1"/>
    <xf numFmtId="0" fontId="2" fillId="2" borderId="0" xfId="0" applyFont="1" applyFill="1" applyBorder="1" applyAlignment="1">
      <alignment horizontal="left"/>
    </xf>
    <xf numFmtId="1" fontId="2" fillId="2" borderId="0" xfId="0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8" fillId="4" borderId="7" xfId="0" applyFont="1" applyFill="1" applyBorder="1" applyAlignment="1">
      <alignment horizontal="left"/>
    </xf>
    <xf numFmtId="0" fontId="9" fillId="4" borderId="20" xfId="0" applyFont="1" applyFill="1" applyBorder="1"/>
    <xf numFmtId="0" fontId="9" fillId="4" borderId="22" xfId="0" applyFont="1" applyFill="1" applyBorder="1" applyAlignment="1">
      <alignment horizontal="left"/>
    </xf>
    <xf numFmtId="0" fontId="9" fillId="4" borderId="23" xfId="0" applyFont="1" applyFill="1" applyBorder="1" applyAlignment="1">
      <alignment horizontal="center"/>
    </xf>
    <xf numFmtId="167" fontId="9" fillId="4" borderId="23" xfId="0" applyNumberFormat="1" applyFont="1" applyFill="1" applyBorder="1" applyAlignment="1">
      <alignment horizontal="center"/>
    </xf>
    <xf numFmtId="167" fontId="9" fillId="4" borderId="24" xfId="0" applyNumberFormat="1" applyFont="1" applyFill="1" applyBorder="1" applyAlignment="1">
      <alignment horizontal="center"/>
    </xf>
    <xf numFmtId="0" fontId="12" fillId="5" borderId="11" xfId="0" applyFont="1" applyFill="1" applyBorder="1" applyAlignment="1">
      <alignment horizontal="left" vertical="top"/>
    </xf>
    <xf numFmtId="0" fontId="12" fillId="5" borderId="12" xfId="0" applyFont="1" applyFill="1" applyBorder="1" applyAlignment="1">
      <alignment horizontal="left" vertical="top"/>
    </xf>
    <xf numFmtId="0" fontId="13" fillId="5" borderId="12" xfId="0" applyFont="1" applyFill="1" applyBorder="1" applyAlignment="1">
      <alignment horizontal="center" vertical="top"/>
    </xf>
    <xf numFmtId="1" fontId="13" fillId="5" borderId="12" xfId="0" applyNumberFormat="1" applyFont="1" applyFill="1" applyBorder="1" applyAlignment="1">
      <alignment horizontal="center" vertical="top"/>
    </xf>
    <xf numFmtId="164" fontId="13" fillId="5" borderId="12" xfId="0" applyNumberFormat="1" applyFont="1" applyFill="1" applyBorder="1" applyAlignment="1">
      <alignment horizontal="center" vertical="top"/>
    </xf>
    <xf numFmtId="164" fontId="13" fillId="5" borderId="13" xfId="0" applyNumberFormat="1" applyFont="1" applyFill="1" applyBorder="1" applyAlignment="1">
      <alignment horizontal="right" vertical="top"/>
    </xf>
    <xf numFmtId="0" fontId="13" fillId="2" borderId="25" xfId="0" applyFont="1" applyFill="1" applyBorder="1" applyAlignment="1">
      <alignment horizontal="left" vertical="top"/>
    </xf>
    <xf numFmtId="0" fontId="13" fillId="2" borderId="21" xfId="0" applyFont="1" applyFill="1" applyBorder="1" applyAlignment="1">
      <alignment horizontal="left" vertical="top"/>
    </xf>
    <xf numFmtId="0" fontId="13" fillId="2" borderId="21" xfId="0" applyFont="1" applyFill="1" applyBorder="1" applyAlignment="1">
      <alignment horizontal="center" vertical="top"/>
    </xf>
    <xf numFmtId="166" fontId="11" fillId="2" borderId="21" xfId="2" applyNumberFormat="1" applyFont="1" applyFill="1" applyBorder="1" applyAlignment="1">
      <alignment horizontal="center"/>
    </xf>
    <xf numFmtId="166" fontId="11" fillId="2" borderId="26" xfId="2" applyNumberFormat="1" applyFont="1" applyFill="1" applyBorder="1" applyAlignment="1">
      <alignment horizontal="center"/>
    </xf>
    <xf numFmtId="0" fontId="12" fillId="5" borderId="25" xfId="0" applyFont="1" applyFill="1" applyBorder="1" applyAlignment="1">
      <alignment horizontal="left" vertical="top"/>
    </xf>
    <xf numFmtId="0" fontId="12" fillId="5" borderId="21" xfId="0" applyFont="1" applyFill="1" applyBorder="1" applyAlignment="1">
      <alignment horizontal="left" vertical="top"/>
    </xf>
    <xf numFmtId="0" fontId="13" fillId="5" borderId="21" xfId="0" applyFont="1" applyFill="1" applyBorder="1" applyAlignment="1">
      <alignment horizontal="center" vertical="top"/>
    </xf>
    <xf numFmtId="164" fontId="13" fillId="5" borderId="21" xfId="0" applyNumberFormat="1" applyFont="1" applyFill="1" applyBorder="1" applyAlignment="1">
      <alignment horizontal="center" vertical="top"/>
    </xf>
    <xf numFmtId="164" fontId="13" fillId="5" borderId="26" xfId="0" applyNumberFormat="1" applyFont="1" applyFill="1" applyBorder="1" applyAlignment="1">
      <alignment horizontal="right" vertical="top"/>
    </xf>
    <xf numFmtId="0" fontId="12" fillId="2" borderId="25" xfId="0" applyFont="1" applyFill="1" applyBorder="1" applyAlignment="1">
      <alignment horizontal="left" vertical="top"/>
    </xf>
    <xf numFmtId="0" fontId="10" fillId="2" borderId="21" xfId="0" applyFont="1" applyFill="1" applyBorder="1" applyAlignment="1">
      <alignment horizontal="left" vertical="center" wrapText="1"/>
    </xf>
    <xf numFmtId="166" fontId="10" fillId="2" borderId="21" xfId="2" applyNumberFormat="1" applyFont="1" applyFill="1" applyBorder="1" applyAlignment="1">
      <alignment horizontal="center"/>
    </xf>
    <xf numFmtId="166" fontId="10" fillId="2" borderId="26" xfId="2" applyNumberFormat="1" applyFont="1" applyFill="1" applyBorder="1" applyAlignment="1">
      <alignment horizontal="center"/>
    </xf>
    <xf numFmtId="0" fontId="11" fillId="2" borderId="21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top"/>
    </xf>
    <xf numFmtId="0" fontId="11" fillId="2" borderId="26" xfId="0" applyFont="1" applyFill="1" applyBorder="1" applyAlignment="1">
      <alignment horizontal="center" vertical="top"/>
    </xf>
    <xf numFmtId="0" fontId="11" fillId="2" borderId="25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left" vertical="top"/>
    </xf>
    <xf numFmtId="0" fontId="12" fillId="2" borderId="21" xfId="0" applyFont="1" applyFill="1" applyBorder="1" applyAlignment="1">
      <alignment horizontal="center" vertical="top"/>
    </xf>
    <xf numFmtId="0" fontId="11" fillId="2" borderId="21" xfId="0" applyFont="1" applyFill="1" applyBorder="1" applyAlignment="1">
      <alignment horizontal="left"/>
    </xf>
    <xf numFmtId="0" fontId="11" fillId="2" borderId="21" xfId="0" applyFont="1" applyFill="1" applyBorder="1" applyAlignment="1">
      <alignment horizontal="center"/>
    </xf>
    <xf numFmtId="42" fontId="11" fillId="2" borderId="21" xfId="3" applyFont="1" applyFill="1" applyBorder="1" applyAlignment="1"/>
    <xf numFmtId="0" fontId="10" fillId="2" borderId="21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center" vertical="top"/>
    </xf>
    <xf numFmtId="0" fontId="12" fillId="2" borderId="21" xfId="0" applyFont="1" applyFill="1" applyBorder="1" applyAlignment="1">
      <alignment horizontal="left"/>
    </xf>
    <xf numFmtId="166" fontId="11" fillId="2" borderId="21" xfId="2" applyNumberFormat="1" applyFont="1" applyFill="1" applyBorder="1" applyAlignment="1">
      <alignment horizontal="left" indent="1"/>
    </xf>
    <xf numFmtId="166" fontId="10" fillId="2" borderId="26" xfId="2" applyNumberFormat="1" applyFont="1" applyFill="1" applyBorder="1" applyAlignment="1">
      <alignment horizontal="left" indent="1"/>
    </xf>
    <xf numFmtId="166" fontId="11" fillId="2" borderId="26" xfId="2" applyNumberFormat="1" applyFont="1" applyFill="1" applyBorder="1" applyAlignment="1">
      <alignment horizontal="left" indent="1"/>
    </xf>
    <xf numFmtId="166" fontId="10" fillId="2" borderId="21" xfId="2" applyNumberFormat="1" applyFont="1" applyFill="1" applyBorder="1" applyAlignment="1">
      <alignment horizontal="left" indent="1"/>
    </xf>
    <xf numFmtId="0" fontId="12" fillId="2" borderId="14" xfId="0" applyFont="1" applyFill="1" applyBorder="1" applyAlignment="1">
      <alignment horizontal="left" vertical="top"/>
    </xf>
    <xf numFmtId="0" fontId="10" fillId="2" borderId="15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center"/>
    </xf>
    <xf numFmtId="42" fontId="10" fillId="2" borderId="15" xfId="3" applyFont="1" applyFill="1" applyBorder="1" applyAlignment="1"/>
    <xf numFmtId="166" fontId="10" fillId="2" borderId="16" xfId="2" applyNumberFormat="1" applyFont="1" applyFill="1" applyBorder="1" applyAlignment="1">
      <alignment horizontal="center"/>
    </xf>
    <xf numFmtId="0" fontId="10" fillId="0" borderId="27" xfId="0" applyFont="1" applyBorder="1" applyAlignment="1">
      <alignment horizontal="left"/>
    </xf>
    <xf numFmtId="0" fontId="10" fillId="0" borderId="28" xfId="0" applyFont="1" applyBorder="1"/>
    <xf numFmtId="0" fontId="10" fillId="0" borderId="28" xfId="0" applyFont="1" applyBorder="1" applyAlignment="1">
      <alignment horizontal="center"/>
    </xf>
    <xf numFmtId="9" fontId="10" fillId="0" borderId="28" xfId="0" applyNumberFormat="1" applyFont="1" applyBorder="1" applyAlignment="1">
      <alignment horizontal="center"/>
    </xf>
    <xf numFmtId="167" fontId="10" fillId="0" borderId="29" xfId="0" applyNumberFormat="1" applyFont="1" applyBorder="1" applyAlignment="1">
      <alignment horizontal="center"/>
    </xf>
    <xf numFmtId="0" fontId="10" fillId="0" borderId="25" xfId="0" applyFont="1" applyBorder="1" applyAlignment="1">
      <alignment horizontal="left"/>
    </xf>
    <xf numFmtId="0" fontId="10" fillId="0" borderId="21" xfId="0" applyFont="1" applyBorder="1"/>
    <xf numFmtId="0" fontId="10" fillId="0" borderId="21" xfId="0" applyFont="1" applyBorder="1" applyAlignment="1">
      <alignment horizontal="center"/>
    </xf>
    <xf numFmtId="9" fontId="10" fillId="0" borderId="21" xfId="0" applyNumberFormat="1" applyFont="1" applyBorder="1" applyAlignment="1">
      <alignment horizontal="center"/>
    </xf>
    <xf numFmtId="167" fontId="10" fillId="0" borderId="26" xfId="0" applyNumberFormat="1" applyFont="1" applyBorder="1" applyAlignment="1">
      <alignment horizontal="center"/>
    </xf>
    <xf numFmtId="0" fontId="10" fillId="0" borderId="30" xfId="0" applyFont="1" applyBorder="1" applyAlignment="1">
      <alignment horizontal="left"/>
    </xf>
    <xf numFmtId="0" fontId="10" fillId="0" borderId="31" xfId="0" applyFont="1" applyBorder="1"/>
    <xf numFmtId="0" fontId="10" fillId="0" borderId="31" xfId="0" applyFont="1" applyBorder="1" applyAlignment="1">
      <alignment horizontal="center"/>
    </xf>
    <xf numFmtId="9" fontId="10" fillId="0" borderId="31" xfId="0" applyNumberFormat="1" applyFont="1" applyBorder="1" applyAlignment="1">
      <alignment horizontal="center"/>
    </xf>
    <xf numFmtId="167" fontId="10" fillId="0" borderId="32" xfId="0" applyNumberFormat="1" applyFont="1" applyBorder="1" applyAlignment="1">
      <alignment horizontal="center"/>
    </xf>
    <xf numFmtId="0" fontId="10" fillId="4" borderId="17" xfId="0" applyFont="1" applyFill="1" applyBorder="1" applyAlignment="1">
      <alignment horizontal="left"/>
    </xf>
    <xf numFmtId="0" fontId="10" fillId="4" borderId="18" xfId="0" applyFont="1" applyFill="1" applyBorder="1"/>
    <xf numFmtId="0" fontId="10" fillId="4" borderId="18" xfId="0" applyFont="1" applyFill="1" applyBorder="1" applyAlignment="1">
      <alignment horizontal="center"/>
    </xf>
    <xf numFmtId="167" fontId="10" fillId="4" borderId="18" xfId="0" applyNumberFormat="1" applyFont="1" applyFill="1" applyBorder="1" applyAlignment="1">
      <alignment horizontal="center"/>
    </xf>
    <xf numFmtId="167" fontId="10" fillId="4" borderId="19" xfId="0" applyNumberFormat="1" applyFont="1" applyFill="1" applyBorder="1" applyAlignment="1">
      <alignment horizontal="center"/>
    </xf>
    <xf numFmtId="2" fontId="13" fillId="2" borderId="21" xfId="0" applyNumberFormat="1" applyFont="1" applyFill="1" applyBorder="1" applyAlignment="1">
      <alignment horizontal="center" vertical="top"/>
    </xf>
    <xf numFmtId="2" fontId="13" fillId="5" borderId="21" xfId="0" applyNumberFormat="1" applyFont="1" applyFill="1" applyBorder="1" applyAlignment="1">
      <alignment horizontal="center" vertical="top"/>
    </xf>
    <xf numFmtId="2" fontId="11" fillId="2" borderId="21" xfId="2" applyNumberFormat="1" applyFont="1" applyFill="1" applyBorder="1" applyAlignment="1">
      <alignment horizontal="center"/>
    </xf>
    <xf numFmtId="2" fontId="11" fillId="2" borderId="21" xfId="0" applyNumberFormat="1" applyFont="1" applyFill="1" applyBorder="1" applyAlignment="1">
      <alignment horizontal="center" vertical="top"/>
    </xf>
    <xf numFmtId="2" fontId="13" fillId="2" borderId="21" xfId="0" applyNumberFormat="1" applyFont="1" applyFill="1" applyBorder="1" applyAlignment="1">
      <alignment horizontal="center" vertical="center"/>
    </xf>
    <xf numFmtId="2" fontId="12" fillId="2" borderId="21" xfId="0" applyNumberFormat="1" applyFont="1" applyFill="1" applyBorder="1" applyAlignment="1">
      <alignment horizontal="center" vertical="top"/>
    </xf>
    <xf numFmtId="2" fontId="11" fillId="2" borderId="21" xfId="0" applyNumberFormat="1" applyFont="1" applyFill="1" applyBorder="1" applyAlignment="1">
      <alignment horizontal="center"/>
    </xf>
    <xf numFmtId="2" fontId="10" fillId="2" borderId="21" xfId="0" applyNumberFormat="1" applyFont="1" applyFill="1" applyBorder="1" applyAlignment="1">
      <alignment horizontal="center" vertical="top"/>
    </xf>
    <xf numFmtId="2" fontId="10" fillId="2" borderId="15" xfId="0" applyNumberFormat="1" applyFont="1" applyFill="1" applyBorder="1" applyAlignment="1">
      <alignment horizontal="center"/>
    </xf>
    <xf numFmtId="2" fontId="10" fillId="2" borderId="21" xfId="2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4" fillId="0" borderId="33" xfId="0" applyFont="1" applyBorder="1" applyAlignment="1">
      <alignment wrapText="1"/>
    </xf>
    <xf numFmtId="168" fontId="11" fillId="2" borderId="21" xfId="2" applyNumberFormat="1" applyFont="1" applyFill="1" applyBorder="1" applyAlignment="1">
      <alignment horizontal="right"/>
    </xf>
    <xf numFmtId="0" fontId="14" fillId="0" borderId="21" xfId="0" applyFont="1" applyBorder="1" applyAlignment="1">
      <alignment wrapText="1"/>
    </xf>
    <xf numFmtId="0" fontId="15" fillId="2" borderId="0" xfId="0" applyFont="1" applyFill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4">
    <cellStyle name="Millares 2" xfId="2"/>
    <cellStyle name="Moneda [0]" xfId="3" builtinId="7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0"/>
  <sheetViews>
    <sheetView showGridLines="0" tabSelected="1" view="pageBreakPreview" zoomScaleNormal="100" zoomScaleSheetLayoutView="100" zoomScalePageLayoutView="57" workbookViewId="0">
      <selection activeCell="I11" sqref="I11"/>
    </sheetView>
  </sheetViews>
  <sheetFormatPr baseColWidth="10" defaultColWidth="9.140625" defaultRowHeight="12.75" x14ac:dyDescent="0.2"/>
  <cols>
    <col min="1" max="1" width="6.85546875" style="5" bestFit="1" customWidth="1"/>
    <col min="2" max="2" width="61.28515625" style="1" bestFit="1" customWidth="1"/>
    <col min="3" max="3" width="6.7109375" style="6" customWidth="1"/>
    <col min="4" max="4" width="7.140625" style="15" bestFit="1" customWidth="1"/>
    <col min="5" max="5" width="11" style="7" bestFit="1" customWidth="1"/>
    <col min="6" max="6" width="14" style="8" bestFit="1" customWidth="1"/>
    <col min="7" max="12" width="9.140625" style="4"/>
    <col min="13" max="13" width="10.85546875" style="4" bestFit="1" customWidth="1"/>
    <col min="14" max="16384" width="9.140625" style="4"/>
  </cols>
  <sheetData>
    <row r="1" spans="1:7" s="3" customFormat="1" ht="15.75" customHeight="1" x14ac:dyDescent="0.25">
      <c r="A1" s="103" t="s">
        <v>209</v>
      </c>
      <c r="B1" s="104"/>
      <c r="C1" s="104"/>
      <c r="D1" s="104"/>
      <c r="E1" s="104"/>
      <c r="F1" s="105"/>
    </row>
    <row r="2" spans="1:7" s="3" customFormat="1" ht="15.75" customHeight="1" thickBot="1" x14ac:dyDescent="0.3">
      <c r="A2" s="106"/>
      <c r="B2" s="107"/>
      <c r="C2" s="107"/>
      <c r="D2" s="107"/>
      <c r="E2" s="107"/>
      <c r="F2" s="108"/>
    </row>
    <row r="3" spans="1:7" s="2" customFormat="1" ht="30.75" customHeight="1" thickBot="1" x14ac:dyDescent="0.3">
      <c r="A3" s="17"/>
      <c r="B3" s="18" t="s">
        <v>210</v>
      </c>
      <c r="C3" s="109" t="s">
        <v>215</v>
      </c>
      <c r="D3" s="110"/>
      <c r="E3" s="110"/>
      <c r="F3" s="111"/>
    </row>
    <row r="4" spans="1:7" s="2" customFormat="1" ht="15.75" thickBot="1" x14ac:dyDescent="0.3">
      <c r="A4" s="17"/>
      <c r="B4" s="18" t="s">
        <v>211</v>
      </c>
      <c r="C4" s="112" t="s">
        <v>216</v>
      </c>
      <c r="D4" s="113"/>
      <c r="E4" s="113"/>
      <c r="F4" s="114"/>
    </row>
    <row r="5" spans="1:7" s="2" customFormat="1" ht="15.75" thickBot="1" x14ac:dyDescent="0.3">
      <c r="A5" s="19" t="s">
        <v>212</v>
      </c>
      <c r="B5" s="20" t="s">
        <v>213</v>
      </c>
      <c r="C5" s="20" t="s">
        <v>15</v>
      </c>
      <c r="D5" s="20" t="s">
        <v>12</v>
      </c>
      <c r="E5" s="21" t="s">
        <v>214</v>
      </c>
      <c r="F5" s="22" t="s">
        <v>0</v>
      </c>
    </row>
    <row r="6" spans="1:7" s="9" customFormat="1" ht="13.5" x14ac:dyDescent="0.2">
      <c r="A6" s="23" t="s">
        <v>6</v>
      </c>
      <c r="B6" s="24" t="s">
        <v>1</v>
      </c>
      <c r="C6" s="25"/>
      <c r="D6" s="26"/>
      <c r="E6" s="27"/>
      <c r="F6" s="28"/>
      <c r="G6" s="4"/>
    </row>
    <row r="7" spans="1:7" ht="13.5" x14ac:dyDescent="0.25">
      <c r="A7" s="29" t="s">
        <v>2</v>
      </c>
      <c r="B7" s="30" t="s">
        <v>4</v>
      </c>
      <c r="C7" s="31" t="s">
        <v>15</v>
      </c>
      <c r="D7" s="86">
        <v>1</v>
      </c>
      <c r="E7" s="32"/>
      <c r="F7" s="33">
        <f>E7*D7</f>
        <v>0</v>
      </c>
    </row>
    <row r="8" spans="1:7" ht="13.5" x14ac:dyDescent="0.25">
      <c r="A8" s="29" t="s">
        <v>3</v>
      </c>
      <c r="B8" s="30" t="s">
        <v>63</v>
      </c>
      <c r="C8" s="31" t="s">
        <v>10</v>
      </c>
      <c r="D8" s="86">
        <v>1</v>
      </c>
      <c r="E8" s="32"/>
      <c r="F8" s="33">
        <f>E8*D8</f>
        <v>0</v>
      </c>
    </row>
    <row r="9" spans="1:7" ht="13.5" x14ac:dyDescent="0.2">
      <c r="A9" s="34">
        <v>2</v>
      </c>
      <c r="B9" s="35" t="s">
        <v>64</v>
      </c>
      <c r="C9" s="36"/>
      <c r="D9" s="87"/>
      <c r="E9" s="37"/>
      <c r="F9" s="38"/>
    </row>
    <row r="10" spans="1:7" ht="13.5" x14ac:dyDescent="0.25">
      <c r="A10" s="39" t="s">
        <v>24</v>
      </c>
      <c r="B10" s="40" t="s">
        <v>38</v>
      </c>
      <c r="C10" s="41"/>
      <c r="D10" s="95"/>
      <c r="E10" s="41"/>
      <c r="F10" s="42"/>
    </row>
    <row r="11" spans="1:7" ht="13.5" x14ac:dyDescent="0.25">
      <c r="A11" s="29" t="s">
        <v>181</v>
      </c>
      <c r="B11" s="43" t="s">
        <v>46</v>
      </c>
      <c r="C11" s="32" t="s">
        <v>90</v>
      </c>
      <c r="D11" s="88">
        <v>1.5</v>
      </c>
      <c r="E11" s="32"/>
      <c r="F11" s="33">
        <f t="shared" ref="F11:F13" si="0">+D11*E11</f>
        <v>0</v>
      </c>
    </row>
    <row r="12" spans="1:7" ht="13.5" x14ac:dyDescent="0.25">
      <c r="A12" s="29" t="s">
        <v>182</v>
      </c>
      <c r="B12" s="43" t="s">
        <v>47</v>
      </c>
      <c r="C12" s="32" t="s">
        <v>90</v>
      </c>
      <c r="D12" s="88">
        <v>3</v>
      </c>
      <c r="E12" s="32"/>
      <c r="F12" s="33">
        <f t="shared" si="0"/>
        <v>0</v>
      </c>
    </row>
    <row r="13" spans="1:7" ht="13.5" x14ac:dyDescent="0.25">
      <c r="A13" s="29" t="s">
        <v>183</v>
      </c>
      <c r="B13" s="43" t="s">
        <v>48</v>
      </c>
      <c r="C13" s="32" t="s">
        <v>90</v>
      </c>
      <c r="D13" s="88">
        <v>4.5</v>
      </c>
      <c r="E13" s="32"/>
      <c r="F13" s="33">
        <f t="shared" si="0"/>
        <v>0</v>
      </c>
    </row>
    <row r="14" spans="1:7" ht="13.5" x14ac:dyDescent="0.2">
      <c r="A14" s="44" t="s">
        <v>7</v>
      </c>
      <c r="B14" s="40" t="s">
        <v>65</v>
      </c>
      <c r="C14" s="45"/>
      <c r="D14" s="89"/>
      <c r="E14" s="45"/>
      <c r="F14" s="46"/>
    </row>
    <row r="15" spans="1:7" ht="13.5" x14ac:dyDescent="0.25">
      <c r="A15" s="47" t="s">
        <v>184</v>
      </c>
      <c r="B15" s="43" t="s">
        <v>67</v>
      </c>
      <c r="C15" s="45" t="s">
        <v>9</v>
      </c>
      <c r="D15" s="90">
        <v>29</v>
      </c>
      <c r="E15" s="32"/>
      <c r="F15" s="33">
        <f t="shared" ref="F15:F24" si="1">E15*D15</f>
        <v>0</v>
      </c>
    </row>
    <row r="16" spans="1:7" ht="13.5" x14ac:dyDescent="0.25">
      <c r="A16" s="47" t="s">
        <v>186</v>
      </c>
      <c r="B16" s="43" t="s">
        <v>224</v>
      </c>
      <c r="C16" s="45" t="s">
        <v>9</v>
      </c>
      <c r="D16" s="90">
        <v>18</v>
      </c>
      <c r="E16" s="32"/>
      <c r="F16" s="33">
        <f t="shared" si="1"/>
        <v>0</v>
      </c>
    </row>
    <row r="17" spans="1:6" ht="13.5" x14ac:dyDescent="0.25">
      <c r="A17" s="47" t="s">
        <v>185</v>
      </c>
      <c r="B17" s="43" t="s">
        <v>69</v>
      </c>
      <c r="C17" s="45" t="s">
        <v>9</v>
      </c>
      <c r="D17" s="90">
        <v>20</v>
      </c>
      <c r="E17" s="32"/>
      <c r="F17" s="33">
        <f t="shared" si="1"/>
        <v>0</v>
      </c>
    </row>
    <row r="18" spans="1:6" ht="13.5" x14ac:dyDescent="0.25">
      <c r="A18" s="47" t="s">
        <v>187</v>
      </c>
      <c r="B18" s="43" t="s">
        <v>70</v>
      </c>
      <c r="C18" s="45"/>
      <c r="D18" s="90"/>
      <c r="E18" s="32"/>
      <c r="F18" s="33"/>
    </row>
    <row r="19" spans="1:6" ht="13.5" x14ac:dyDescent="0.25">
      <c r="A19" s="47" t="s">
        <v>188</v>
      </c>
      <c r="B19" s="43" t="s">
        <v>18</v>
      </c>
      <c r="C19" s="45" t="s">
        <v>9</v>
      </c>
      <c r="D19" s="90">
        <f>D17</f>
        <v>20</v>
      </c>
      <c r="E19" s="32"/>
      <c r="F19" s="33">
        <f t="shared" si="1"/>
        <v>0</v>
      </c>
    </row>
    <row r="20" spans="1:6" ht="13.5" x14ac:dyDescent="0.25">
      <c r="A20" s="47" t="s">
        <v>189</v>
      </c>
      <c r="B20" s="43" t="s">
        <v>71</v>
      </c>
      <c r="C20" s="45" t="s">
        <v>9</v>
      </c>
      <c r="D20" s="90">
        <f>D19</f>
        <v>20</v>
      </c>
      <c r="E20" s="32"/>
      <c r="F20" s="33">
        <f t="shared" si="1"/>
        <v>0</v>
      </c>
    </row>
    <row r="21" spans="1:6" ht="13.5" x14ac:dyDescent="0.25">
      <c r="A21" s="44" t="s">
        <v>8</v>
      </c>
      <c r="B21" s="40" t="s">
        <v>66</v>
      </c>
      <c r="C21" s="45"/>
      <c r="D21" s="90"/>
      <c r="E21" s="32"/>
      <c r="F21" s="33"/>
    </row>
    <row r="22" spans="1:6" ht="13.5" x14ac:dyDescent="0.25">
      <c r="A22" s="47" t="s">
        <v>190</v>
      </c>
      <c r="B22" s="43" t="s">
        <v>208</v>
      </c>
      <c r="C22" s="45" t="s">
        <v>11</v>
      </c>
      <c r="D22" s="90">
        <v>109</v>
      </c>
      <c r="E22" s="32"/>
      <c r="F22" s="33">
        <f t="shared" si="1"/>
        <v>0</v>
      </c>
    </row>
    <row r="23" spans="1:6" ht="13.5" x14ac:dyDescent="0.25">
      <c r="A23" s="47" t="s">
        <v>191</v>
      </c>
      <c r="B23" s="43" t="s">
        <v>160</v>
      </c>
      <c r="C23" s="45" t="s">
        <v>9</v>
      </c>
      <c r="D23" s="90">
        <v>70</v>
      </c>
      <c r="E23" s="32"/>
      <c r="F23" s="33">
        <f t="shared" si="1"/>
        <v>0</v>
      </c>
    </row>
    <row r="24" spans="1:6" ht="13.5" x14ac:dyDescent="0.25">
      <c r="A24" s="47" t="s">
        <v>192</v>
      </c>
      <c r="B24" s="43" t="s">
        <v>172</v>
      </c>
      <c r="C24" s="45" t="s">
        <v>9</v>
      </c>
      <c r="D24" s="90">
        <v>40</v>
      </c>
      <c r="E24" s="32"/>
      <c r="F24" s="33">
        <f t="shared" si="1"/>
        <v>0</v>
      </c>
    </row>
    <row r="25" spans="1:6" ht="13.5" x14ac:dyDescent="0.25">
      <c r="A25" s="47" t="s">
        <v>193</v>
      </c>
      <c r="B25" s="43" t="s">
        <v>70</v>
      </c>
      <c r="C25" s="45"/>
      <c r="D25" s="90"/>
      <c r="E25" s="32"/>
      <c r="F25" s="33"/>
    </row>
    <row r="26" spans="1:6" ht="13.5" x14ac:dyDescent="0.25">
      <c r="A26" s="47" t="s">
        <v>194</v>
      </c>
      <c r="B26" s="43" t="s">
        <v>18</v>
      </c>
      <c r="C26" s="45" t="s">
        <v>9</v>
      </c>
      <c r="D26" s="90">
        <f>D24</f>
        <v>40</v>
      </c>
      <c r="E26" s="32"/>
      <c r="F26" s="33">
        <f t="shared" ref="F26:F27" si="2">E26*D26</f>
        <v>0</v>
      </c>
    </row>
    <row r="27" spans="1:6" ht="13.5" x14ac:dyDescent="0.25">
      <c r="A27" s="47" t="s">
        <v>195</v>
      </c>
      <c r="B27" s="43" t="s">
        <v>71</v>
      </c>
      <c r="C27" s="45" t="s">
        <v>9</v>
      </c>
      <c r="D27" s="90">
        <f>D26</f>
        <v>40</v>
      </c>
      <c r="E27" s="32"/>
      <c r="F27" s="33">
        <f t="shared" si="2"/>
        <v>0</v>
      </c>
    </row>
    <row r="28" spans="1:6" ht="13.5" x14ac:dyDescent="0.25">
      <c r="A28" s="44" t="s">
        <v>40</v>
      </c>
      <c r="B28" s="48" t="s">
        <v>62</v>
      </c>
      <c r="C28" s="49"/>
      <c r="D28" s="91"/>
      <c r="E28" s="41"/>
      <c r="F28" s="42"/>
    </row>
    <row r="29" spans="1:6" ht="13.5" x14ac:dyDescent="0.25">
      <c r="A29" s="47" t="s">
        <v>196</v>
      </c>
      <c r="B29" s="50" t="s">
        <v>68</v>
      </c>
      <c r="C29" s="51" t="s">
        <v>9</v>
      </c>
      <c r="D29" s="92">
        <v>9</v>
      </c>
      <c r="E29" s="52"/>
      <c r="F29" s="33">
        <f>+D29*E29</f>
        <v>0</v>
      </c>
    </row>
    <row r="30" spans="1:6" ht="13.5" x14ac:dyDescent="0.25">
      <c r="A30" s="47" t="s">
        <v>197</v>
      </c>
      <c r="B30" s="50" t="s">
        <v>123</v>
      </c>
      <c r="C30" s="51" t="s">
        <v>9</v>
      </c>
      <c r="D30" s="92">
        <v>18</v>
      </c>
      <c r="E30" s="52"/>
      <c r="F30" s="33">
        <f>+D30*E30</f>
        <v>0</v>
      </c>
    </row>
    <row r="31" spans="1:6" ht="13.5" x14ac:dyDescent="0.25">
      <c r="A31" s="47" t="s">
        <v>198</v>
      </c>
      <c r="B31" s="50" t="s">
        <v>101</v>
      </c>
      <c r="C31" s="51" t="s">
        <v>9</v>
      </c>
      <c r="D31" s="92">
        <v>18</v>
      </c>
      <c r="E31" s="52"/>
      <c r="F31" s="33">
        <f>+D31*E31</f>
        <v>0</v>
      </c>
    </row>
    <row r="32" spans="1:6" ht="13.5" x14ac:dyDescent="0.25">
      <c r="A32" s="47" t="s">
        <v>199</v>
      </c>
      <c r="B32" s="43" t="s">
        <v>203</v>
      </c>
      <c r="C32" s="45"/>
      <c r="D32" s="90"/>
      <c r="E32" s="32"/>
      <c r="F32" s="33"/>
    </row>
    <row r="33" spans="1:6" ht="13.5" x14ac:dyDescent="0.25">
      <c r="A33" s="47" t="s">
        <v>204</v>
      </c>
      <c r="B33" s="43" t="s">
        <v>225</v>
      </c>
      <c r="C33" s="45" t="s">
        <v>9</v>
      </c>
      <c r="D33" s="90">
        <v>13</v>
      </c>
      <c r="E33" s="32"/>
      <c r="F33" s="33">
        <f t="shared" ref="F33:F34" si="3">+D33*E33</f>
        <v>0</v>
      </c>
    </row>
    <row r="34" spans="1:6" ht="13.5" x14ac:dyDescent="0.25">
      <c r="A34" s="47" t="s">
        <v>205</v>
      </c>
      <c r="B34" s="43" t="s">
        <v>226</v>
      </c>
      <c r="C34" s="45" t="s">
        <v>9</v>
      </c>
      <c r="D34" s="90">
        <v>4</v>
      </c>
      <c r="E34" s="32"/>
      <c r="F34" s="33">
        <f t="shared" si="3"/>
        <v>0</v>
      </c>
    </row>
    <row r="35" spans="1:6" ht="13.5" x14ac:dyDescent="0.25">
      <c r="A35" s="47" t="s">
        <v>200</v>
      </c>
      <c r="B35" s="43" t="s">
        <v>121</v>
      </c>
      <c r="C35" s="45"/>
      <c r="D35" s="90"/>
      <c r="E35" s="32"/>
      <c r="F35" s="33"/>
    </row>
    <row r="36" spans="1:6" ht="13.5" x14ac:dyDescent="0.25">
      <c r="A36" s="47" t="s">
        <v>201</v>
      </c>
      <c r="B36" s="50" t="s">
        <v>122</v>
      </c>
      <c r="C36" s="51" t="s">
        <v>9</v>
      </c>
      <c r="D36" s="92">
        <v>7</v>
      </c>
      <c r="E36" s="52"/>
      <c r="F36" s="33">
        <f>+D36*E36</f>
        <v>0</v>
      </c>
    </row>
    <row r="37" spans="1:6" ht="13.5" x14ac:dyDescent="0.25">
      <c r="A37" s="44" t="s">
        <v>41</v>
      </c>
      <c r="B37" s="40" t="s">
        <v>124</v>
      </c>
      <c r="C37" s="45"/>
      <c r="D37" s="90"/>
      <c r="E37" s="32"/>
      <c r="F37" s="33"/>
    </row>
    <row r="38" spans="1:6" ht="13.5" x14ac:dyDescent="0.25">
      <c r="A38" s="47" t="s">
        <v>202</v>
      </c>
      <c r="B38" s="43" t="s">
        <v>68</v>
      </c>
      <c r="C38" s="45" t="s">
        <v>9</v>
      </c>
      <c r="D38" s="90">
        <v>6</v>
      </c>
      <c r="E38" s="32"/>
      <c r="F38" s="33">
        <f>+D38*E38</f>
        <v>0</v>
      </c>
    </row>
    <row r="39" spans="1:6" ht="13.5" x14ac:dyDescent="0.25">
      <c r="A39" s="44" t="s">
        <v>244</v>
      </c>
      <c r="B39" s="40" t="s">
        <v>243</v>
      </c>
      <c r="C39" s="45" t="s">
        <v>9</v>
      </c>
      <c r="D39" s="90">
        <v>15</v>
      </c>
      <c r="E39" s="32"/>
      <c r="F39" s="33">
        <f>+D39*E39</f>
        <v>0</v>
      </c>
    </row>
    <row r="40" spans="1:6" ht="13.5" x14ac:dyDescent="0.2">
      <c r="A40" s="44" t="s">
        <v>245</v>
      </c>
      <c r="B40" s="40" t="s">
        <v>250</v>
      </c>
      <c r="C40" s="45"/>
      <c r="D40" s="89"/>
      <c r="E40" s="45"/>
      <c r="F40" s="46"/>
    </row>
    <row r="41" spans="1:6" ht="13.5" x14ac:dyDescent="0.25">
      <c r="A41" s="47" t="s">
        <v>252</v>
      </c>
      <c r="B41" s="43" t="s">
        <v>251</v>
      </c>
      <c r="C41" s="45" t="s">
        <v>9</v>
      </c>
      <c r="D41" s="90">
        <v>11</v>
      </c>
      <c r="E41" s="32"/>
      <c r="F41" s="33">
        <f t="shared" ref="F41" si="4">E41*D41</f>
        <v>0</v>
      </c>
    </row>
    <row r="42" spans="1:6" ht="13.5" x14ac:dyDescent="0.25">
      <c r="A42" s="47" t="s">
        <v>253</v>
      </c>
      <c r="B42" s="43" t="s">
        <v>18</v>
      </c>
      <c r="C42" s="45" t="s">
        <v>9</v>
      </c>
      <c r="D42" s="90">
        <f>D41</f>
        <v>11</v>
      </c>
      <c r="E42" s="32"/>
      <c r="F42" s="33">
        <f t="shared" ref="F42" si="5">E42*D42</f>
        <v>0</v>
      </c>
    </row>
    <row r="43" spans="1:6" ht="13.5" x14ac:dyDescent="0.25">
      <c r="A43" s="47" t="s">
        <v>254</v>
      </c>
      <c r="B43" s="43" t="s">
        <v>260</v>
      </c>
      <c r="C43" s="45" t="s">
        <v>9</v>
      </c>
      <c r="D43" s="90">
        <v>3</v>
      </c>
      <c r="E43" s="32"/>
      <c r="F43" s="33">
        <f t="shared" ref="F43" si="6">E43*D43</f>
        <v>0</v>
      </c>
    </row>
    <row r="44" spans="1:6" ht="13.5" x14ac:dyDescent="0.2">
      <c r="A44" s="44" t="s">
        <v>280</v>
      </c>
      <c r="B44" s="40" t="s">
        <v>281</v>
      </c>
      <c r="C44" s="45"/>
      <c r="D44" s="89"/>
      <c r="E44" s="45"/>
      <c r="F44" s="46"/>
    </row>
    <row r="45" spans="1:6" ht="13.5" x14ac:dyDescent="0.25">
      <c r="A45" s="47" t="s">
        <v>282</v>
      </c>
      <c r="B45" s="43" t="s">
        <v>251</v>
      </c>
      <c r="C45" s="45" t="s">
        <v>9</v>
      </c>
      <c r="D45" s="90">
        <f>2.45*3.6</f>
        <v>8.82</v>
      </c>
      <c r="E45" s="32"/>
      <c r="F45" s="33">
        <f t="shared" ref="F45:F47" si="7">E45*D45</f>
        <v>0</v>
      </c>
    </row>
    <row r="46" spans="1:6" ht="13.5" x14ac:dyDescent="0.25">
      <c r="A46" s="47" t="s">
        <v>283</v>
      </c>
      <c r="B46" s="43" t="s">
        <v>18</v>
      </c>
      <c r="C46" s="45" t="s">
        <v>9</v>
      </c>
      <c r="D46" s="90">
        <f>D45</f>
        <v>8.82</v>
      </c>
      <c r="E46" s="32"/>
      <c r="F46" s="33">
        <f t="shared" si="7"/>
        <v>0</v>
      </c>
    </row>
    <row r="47" spans="1:6" ht="13.5" x14ac:dyDescent="0.25">
      <c r="A47" s="47" t="s">
        <v>284</v>
      </c>
      <c r="B47" s="43" t="s">
        <v>260</v>
      </c>
      <c r="C47" s="45" t="s">
        <v>9</v>
      </c>
      <c r="D47" s="90">
        <v>3.5</v>
      </c>
      <c r="E47" s="32"/>
      <c r="F47" s="33">
        <f t="shared" si="7"/>
        <v>0</v>
      </c>
    </row>
    <row r="48" spans="1:6" ht="13.5" x14ac:dyDescent="0.2">
      <c r="A48" s="34">
        <v>3</v>
      </c>
      <c r="B48" s="35" t="s">
        <v>23</v>
      </c>
      <c r="C48" s="36"/>
      <c r="D48" s="87"/>
      <c r="E48" s="37"/>
      <c r="F48" s="38"/>
    </row>
    <row r="49" spans="1:13" ht="13.5" x14ac:dyDescent="0.25">
      <c r="A49" s="44" t="s">
        <v>13</v>
      </c>
      <c r="B49" s="53" t="s">
        <v>72</v>
      </c>
      <c r="C49" s="45"/>
      <c r="D49" s="92"/>
      <c r="E49" s="32"/>
      <c r="F49" s="42"/>
    </row>
    <row r="50" spans="1:13" ht="13.5" x14ac:dyDescent="0.25">
      <c r="A50" s="47" t="s">
        <v>74</v>
      </c>
      <c r="B50" s="30" t="s">
        <v>73</v>
      </c>
      <c r="C50" s="45" t="s">
        <v>9</v>
      </c>
      <c r="D50" s="86">
        <v>368</v>
      </c>
      <c r="E50" s="32"/>
      <c r="F50" s="33">
        <f>E50*D50</f>
        <v>0</v>
      </c>
    </row>
    <row r="51" spans="1:13" ht="13.5" x14ac:dyDescent="0.25">
      <c r="A51" s="47" t="s">
        <v>75</v>
      </c>
      <c r="B51" s="30" t="s">
        <v>227</v>
      </c>
      <c r="C51" s="45" t="s">
        <v>9</v>
      </c>
      <c r="D51" s="86">
        <v>376</v>
      </c>
      <c r="E51" s="32"/>
      <c r="F51" s="33">
        <f>E51*D51</f>
        <v>0</v>
      </c>
    </row>
    <row r="52" spans="1:13" ht="13.5" x14ac:dyDescent="0.25">
      <c r="A52" s="44" t="s">
        <v>14</v>
      </c>
      <c r="B52" s="53" t="s">
        <v>76</v>
      </c>
      <c r="C52" s="45"/>
      <c r="D52" s="92"/>
      <c r="E52" s="32"/>
      <c r="F52" s="42"/>
    </row>
    <row r="53" spans="1:13" ht="13.5" x14ac:dyDescent="0.25">
      <c r="A53" s="47" t="s">
        <v>78</v>
      </c>
      <c r="B53" s="54" t="s">
        <v>77</v>
      </c>
      <c r="C53" s="45" t="s">
        <v>9</v>
      </c>
      <c r="D53" s="90">
        <v>381</v>
      </c>
      <c r="E53" s="32"/>
      <c r="F53" s="33">
        <f>E53*D53</f>
        <v>0</v>
      </c>
    </row>
    <row r="54" spans="1:13" ht="13.5" x14ac:dyDescent="0.25">
      <c r="A54" s="47" t="s">
        <v>79</v>
      </c>
      <c r="B54" s="54" t="s">
        <v>228</v>
      </c>
      <c r="C54" s="45" t="s">
        <v>9</v>
      </c>
      <c r="D54" s="90">
        <v>450</v>
      </c>
      <c r="E54" s="32"/>
      <c r="F54" s="33">
        <f>E54*D54</f>
        <v>0</v>
      </c>
    </row>
    <row r="55" spans="1:13" ht="13.5" x14ac:dyDescent="0.25">
      <c r="A55" s="47" t="s">
        <v>80</v>
      </c>
      <c r="B55" s="54" t="s">
        <v>141</v>
      </c>
      <c r="C55" s="45" t="s">
        <v>9</v>
      </c>
      <c r="D55" s="90">
        <v>37</v>
      </c>
      <c r="E55" s="32"/>
      <c r="F55" s="33">
        <f>E55*D55</f>
        <v>0</v>
      </c>
    </row>
    <row r="56" spans="1:13" ht="13.5" x14ac:dyDescent="0.25">
      <c r="A56" s="44" t="s">
        <v>39</v>
      </c>
      <c r="B56" s="53" t="s">
        <v>25</v>
      </c>
      <c r="C56" s="55"/>
      <c r="D56" s="93"/>
      <c r="E56" s="41"/>
      <c r="F56" s="42"/>
    </row>
    <row r="57" spans="1:13" ht="13.5" x14ac:dyDescent="0.25">
      <c r="A57" s="47" t="s">
        <v>81</v>
      </c>
      <c r="B57" s="54" t="s">
        <v>85</v>
      </c>
      <c r="C57" s="55"/>
      <c r="D57" s="93"/>
      <c r="E57" s="41"/>
      <c r="F57" s="42"/>
    </row>
    <row r="58" spans="1:13" ht="13.5" x14ac:dyDescent="0.25">
      <c r="A58" s="47" t="s">
        <v>86</v>
      </c>
      <c r="B58" s="54" t="s">
        <v>19</v>
      </c>
      <c r="C58" s="45" t="s">
        <v>9</v>
      </c>
      <c r="D58" s="90">
        <v>90</v>
      </c>
      <c r="E58" s="32"/>
      <c r="F58" s="33">
        <f t="shared" ref="F58:F65" si="8">E58*D58</f>
        <v>0</v>
      </c>
    </row>
    <row r="59" spans="1:13" ht="13.5" x14ac:dyDescent="0.25">
      <c r="A59" s="47" t="s">
        <v>229</v>
      </c>
      <c r="B59" s="54" t="s">
        <v>230</v>
      </c>
      <c r="C59" s="45" t="s">
        <v>9</v>
      </c>
      <c r="D59" s="90">
        <f>D61</f>
        <v>29</v>
      </c>
      <c r="E59" s="32"/>
      <c r="F59" s="33">
        <f t="shared" si="8"/>
        <v>0</v>
      </c>
    </row>
    <row r="60" spans="1:13" ht="13.5" x14ac:dyDescent="0.25">
      <c r="A60" s="47" t="s">
        <v>82</v>
      </c>
      <c r="B60" s="54" t="s">
        <v>272</v>
      </c>
      <c r="C60" s="45"/>
      <c r="D60" s="90"/>
      <c r="E60" s="32"/>
      <c r="F60" s="33"/>
    </row>
    <row r="61" spans="1:13" ht="13.5" x14ac:dyDescent="0.25">
      <c r="A61" s="47" t="s">
        <v>87</v>
      </c>
      <c r="B61" s="54" t="s">
        <v>179</v>
      </c>
      <c r="C61" s="45" t="s">
        <v>9</v>
      </c>
      <c r="D61" s="90">
        <v>29</v>
      </c>
      <c r="E61" s="32"/>
      <c r="F61" s="33">
        <f t="shared" si="8"/>
        <v>0</v>
      </c>
      <c r="J61" s="100"/>
      <c r="M61" s="100"/>
    </row>
    <row r="62" spans="1:13" ht="13.5" x14ac:dyDescent="0.25">
      <c r="A62" s="47" t="s">
        <v>178</v>
      </c>
      <c r="B62" s="54" t="s">
        <v>271</v>
      </c>
      <c r="C62" s="45" t="s">
        <v>9</v>
      </c>
      <c r="D62" s="90">
        <v>11</v>
      </c>
      <c r="E62" s="32"/>
      <c r="F62" s="33">
        <f t="shared" ref="F62" si="9">E62*D62</f>
        <v>0</v>
      </c>
    </row>
    <row r="63" spans="1:13" ht="13.5" x14ac:dyDescent="0.25">
      <c r="A63" s="47" t="s">
        <v>83</v>
      </c>
      <c r="B63" s="54" t="s">
        <v>88</v>
      </c>
      <c r="C63" s="45"/>
      <c r="D63" s="90"/>
      <c r="E63" s="32"/>
      <c r="F63" s="33"/>
      <c r="J63" s="100"/>
      <c r="M63" s="100"/>
    </row>
    <row r="64" spans="1:13" ht="13.5" x14ac:dyDescent="0.25">
      <c r="A64" s="47" t="s">
        <v>180</v>
      </c>
      <c r="B64" s="54" t="s">
        <v>30</v>
      </c>
      <c r="C64" s="45" t="s">
        <v>9</v>
      </c>
      <c r="D64" s="90">
        <v>17.5</v>
      </c>
      <c r="E64" s="32"/>
      <c r="F64" s="33">
        <f t="shared" ref="F64" si="10">E64*D64</f>
        <v>0</v>
      </c>
    </row>
    <row r="65" spans="1:6" ht="13.5" x14ac:dyDescent="0.25">
      <c r="A65" s="47" t="s">
        <v>89</v>
      </c>
      <c r="B65" s="54" t="s">
        <v>31</v>
      </c>
      <c r="C65" s="45" t="s">
        <v>9</v>
      </c>
      <c r="D65" s="90">
        <f>31+26+5</f>
        <v>62</v>
      </c>
      <c r="E65" s="32"/>
      <c r="F65" s="33">
        <f t="shared" si="8"/>
        <v>0</v>
      </c>
    </row>
    <row r="66" spans="1:6" ht="13.5" x14ac:dyDescent="0.25">
      <c r="A66" s="47" t="s">
        <v>84</v>
      </c>
      <c r="B66" s="54" t="s">
        <v>91</v>
      </c>
      <c r="C66" s="45"/>
      <c r="D66" s="90"/>
      <c r="E66" s="32"/>
      <c r="F66" s="33"/>
    </row>
    <row r="67" spans="1:6" ht="13.5" x14ac:dyDescent="0.25">
      <c r="A67" s="47" t="s">
        <v>92</v>
      </c>
      <c r="B67" s="54" t="s">
        <v>277</v>
      </c>
      <c r="C67" s="45" t="s">
        <v>9</v>
      </c>
      <c r="D67" s="90">
        <v>175</v>
      </c>
      <c r="E67" s="32"/>
      <c r="F67" s="33">
        <f>E67*D67</f>
        <v>0</v>
      </c>
    </row>
    <row r="68" spans="1:6" ht="13.5" x14ac:dyDescent="0.25">
      <c r="A68" s="47" t="s">
        <v>276</v>
      </c>
      <c r="B68" s="54" t="s">
        <v>263</v>
      </c>
      <c r="C68" s="45" t="s">
        <v>9</v>
      </c>
      <c r="D68" s="90">
        <v>175</v>
      </c>
      <c r="E68" s="32"/>
      <c r="F68" s="33">
        <f>E68*D68</f>
        <v>0</v>
      </c>
    </row>
    <row r="69" spans="1:6" ht="13.5" x14ac:dyDescent="0.25">
      <c r="A69" s="39" t="s">
        <v>42</v>
      </c>
      <c r="B69" s="48" t="s">
        <v>234</v>
      </c>
      <c r="C69" s="49"/>
      <c r="D69" s="91"/>
      <c r="E69" s="41"/>
      <c r="F69" s="42"/>
    </row>
    <row r="70" spans="1:6" ht="13.5" x14ac:dyDescent="0.25">
      <c r="A70" s="39" t="s">
        <v>93</v>
      </c>
      <c r="B70" s="56" t="s">
        <v>20</v>
      </c>
      <c r="C70" s="31"/>
      <c r="D70" s="86"/>
      <c r="E70" s="32"/>
      <c r="F70" s="33"/>
    </row>
    <row r="71" spans="1:6" ht="13.5" x14ac:dyDescent="0.25">
      <c r="A71" s="29" t="s">
        <v>130</v>
      </c>
      <c r="B71" s="30" t="s">
        <v>16</v>
      </c>
      <c r="C71" s="31" t="s">
        <v>9</v>
      </c>
      <c r="D71" s="86">
        <v>27</v>
      </c>
      <c r="E71" s="32"/>
      <c r="F71" s="33">
        <f>E71*D71</f>
        <v>0</v>
      </c>
    </row>
    <row r="72" spans="1:6" ht="13.5" x14ac:dyDescent="0.25">
      <c r="A72" s="29" t="s">
        <v>131</v>
      </c>
      <c r="B72" s="30" t="s">
        <v>27</v>
      </c>
      <c r="C72" s="31" t="s">
        <v>9</v>
      </c>
      <c r="D72" s="86">
        <v>31</v>
      </c>
      <c r="E72" s="32"/>
      <c r="F72" s="33">
        <f>E72*D72</f>
        <v>0</v>
      </c>
    </row>
    <row r="73" spans="1:6" ht="13.5" x14ac:dyDescent="0.25">
      <c r="A73" s="29" t="s">
        <v>132</v>
      </c>
      <c r="B73" s="30" t="s">
        <v>120</v>
      </c>
      <c r="C73" s="45" t="s">
        <v>11</v>
      </c>
      <c r="D73" s="86">
        <v>162</v>
      </c>
      <c r="E73" s="32"/>
      <c r="F73" s="33">
        <f>E73*D73</f>
        <v>0</v>
      </c>
    </row>
    <row r="74" spans="1:6" ht="13.5" x14ac:dyDescent="0.25">
      <c r="A74" s="29" t="s">
        <v>246</v>
      </c>
      <c r="B74" s="30" t="s">
        <v>247</v>
      </c>
      <c r="C74" s="45" t="s">
        <v>9</v>
      </c>
      <c r="D74" s="86">
        <v>48</v>
      </c>
      <c r="E74" s="32"/>
      <c r="F74" s="33">
        <f t="shared" ref="F74:F75" si="11">E74*D74</f>
        <v>0</v>
      </c>
    </row>
    <row r="75" spans="1:6" ht="13.5" x14ac:dyDescent="0.25">
      <c r="A75" s="29" t="s">
        <v>248</v>
      </c>
      <c r="B75" s="30" t="s">
        <v>249</v>
      </c>
      <c r="C75" s="45" t="s">
        <v>9</v>
      </c>
      <c r="D75" s="86">
        <v>29</v>
      </c>
      <c r="E75" s="32"/>
      <c r="F75" s="33">
        <f t="shared" si="11"/>
        <v>0</v>
      </c>
    </row>
    <row r="76" spans="1:6" ht="13.5" x14ac:dyDescent="0.25">
      <c r="A76" s="39" t="s">
        <v>94</v>
      </c>
      <c r="B76" s="56" t="s">
        <v>32</v>
      </c>
      <c r="C76" s="31"/>
      <c r="D76" s="86"/>
      <c r="E76" s="32"/>
      <c r="F76" s="33"/>
    </row>
    <row r="77" spans="1:6" ht="13.5" x14ac:dyDescent="0.25">
      <c r="A77" s="29" t="s">
        <v>134</v>
      </c>
      <c r="B77" s="30" t="s">
        <v>261</v>
      </c>
      <c r="C77" s="45" t="s">
        <v>33</v>
      </c>
      <c r="D77" s="86">
        <v>1</v>
      </c>
      <c r="E77" s="32"/>
      <c r="F77" s="33">
        <f t="shared" ref="F77:F83" si="12">E77*D77</f>
        <v>0</v>
      </c>
    </row>
    <row r="78" spans="1:6" ht="13.5" x14ac:dyDescent="0.25">
      <c r="A78" s="29" t="s">
        <v>133</v>
      </c>
      <c r="B78" s="30" t="s">
        <v>231</v>
      </c>
      <c r="C78" s="45" t="s">
        <v>33</v>
      </c>
      <c r="D78" s="86">
        <v>3</v>
      </c>
      <c r="E78" s="32"/>
      <c r="F78" s="33">
        <f t="shared" si="12"/>
        <v>0</v>
      </c>
    </row>
    <row r="79" spans="1:6" ht="13.5" x14ac:dyDescent="0.25">
      <c r="A79" s="29" t="s">
        <v>135</v>
      </c>
      <c r="B79" s="30" t="s">
        <v>59</v>
      </c>
      <c r="C79" s="45" t="s">
        <v>33</v>
      </c>
      <c r="D79" s="86">
        <v>6</v>
      </c>
      <c r="E79" s="32"/>
      <c r="F79" s="33">
        <f t="shared" si="12"/>
        <v>0</v>
      </c>
    </row>
    <row r="80" spans="1:6" ht="13.5" x14ac:dyDescent="0.25">
      <c r="A80" s="29" t="s">
        <v>136</v>
      </c>
      <c r="B80" s="30" t="s">
        <v>232</v>
      </c>
      <c r="C80" s="45" t="s">
        <v>33</v>
      </c>
      <c r="D80" s="86">
        <v>2</v>
      </c>
      <c r="E80" s="32"/>
      <c r="F80" s="33">
        <f t="shared" si="12"/>
        <v>0</v>
      </c>
    </row>
    <row r="81" spans="1:6" ht="13.5" x14ac:dyDescent="0.25">
      <c r="A81" s="29" t="s">
        <v>137</v>
      </c>
      <c r="B81" s="30" t="s">
        <v>58</v>
      </c>
      <c r="C81" s="45" t="s">
        <v>33</v>
      </c>
      <c r="D81" s="86">
        <v>11</v>
      </c>
      <c r="E81" s="32"/>
      <c r="F81" s="33">
        <f t="shared" si="12"/>
        <v>0</v>
      </c>
    </row>
    <row r="82" spans="1:6" ht="13.5" x14ac:dyDescent="0.25">
      <c r="A82" s="29" t="s">
        <v>138</v>
      </c>
      <c r="B82" s="30" t="s">
        <v>175</v>
      </c>
      <c r="C82" s="45" t="s">
        <v>33</v>
      </c>
      <c r="D82" s="86">
        <v>4</v>
      </c>
      <c r="E82" s="32"/>
      <c r="F82" s="33">
        <f t="shared" si="12"/>
        <v>0</v>
      </c>
    </row>
    <row r="83" spans="1:6" ht="13.5" x14ac:dyDescent="0.25">
      <c r="A83" s="29" t="s">
        <v>139</v>
      </c>
      <c r="B83" s="30" t="s">
        <v>233</v>
      </c>
      <c r="C83" s="45" t="s">
        <v>33</v>
      </c>
      <c r="D83" s="86">
        <v>6</v>
      </c>
      <c r="E83" s="32"/>
      <c r="F83" s="33">
        <f t="shared" si="12"/>
        <v>0</v>
      </c>
    </row>
    <row r="84" spans="1:6" ht="13.5" x14ac:dyDescent="0.25">
      <c r="A84" s="29" t="s">
        <v>176</v>
      </c>
      <c r="B84" s="30" t="s">
        <v>262</v>
      </c>
      <c r="C84" s="45" t="s">
        <v>33</v>
      </c>
      <c r="D84" s="86">
        <v>5</v>
      </c>
      <c r="E84" s="32"/>
      <c r="F84" s="33">
        <f t="shared" ref="F84" si="13">E84*D84</f>
        <v>0</v>
      </c>
    </row>
    <row r="85" spans="1:6" ht="13.5" x14ac:dyDescent="0.25">
      <c r="A85" s="39" t="s">
        <v>43</v>
      </c>
      <c r="B85" s="56" t="s">
        <v>95</v>
      </c>
      <c r="C85" s="49"/>
      <c r="D85" s="91"/>
      <c r="E85" s="41"/>
      <c r="F85" s="42"/>
    </row>
    <row r="86" spans="1:6" ht="13.5" x14ac:dyDescent="0.25">
      <c r="A86" s="29" t="s">
        <v>144</v>
      </c>
      <c r="B86" s="30" t="s">
        <v>21</v>
      </c>
      <c r="C86" s="31" t="s">
        <v>11</v>
      </c>
      <c r="D86" s="86">
        <v>98</v>
      </c>
      <c r="E86" s="32"/>
      <c r="F86" s="33">
        <f>E86*D86</f>
        <v>0</v>
      </c>
    </row>
    <row r="87" spans="1:6" ht="13.5" x14ac:dyDescent="0.25">
      <c r="A87" s="29" t="s">
        <v>158</v>
      </c>
      <c r="B87" s="30" t="s">
        <v>26</v>
      </c>
      <c r="C87" s="31" t="s">
        <v>11</v>
      </c>
      <c r="D87" s="86">
        <v>40</v>
      </c>
      <c r="E87" s="32"/>
      <c r="F87" s="33">
        <f>E87*D87</f>
        <v>0</v>
      </c>
    </row>
    <row r="88" spans="1:6" ht="13.5" x14ac:dyDescent="0.25">
      <c r="A88" s="29" t="s">
        <v>159</v>
      </c>
      <c r="B88" s="30" t="s">
        <v>22</v>
      </c>
      <c r="C88" s="31" t="s">
        <v>11</v>
      </c>
      <c r="D88" s="86">
        <v>32</v>
      </c>
      <c r="E88" s="32"/>
      <c r="F88" s="33">
        <f>E88*D88</f>
        <v>0</v>
      </c>
    </row>
    <row r="89" spans="1:6" ht="13.5" x14ac:dyDescent="0.25">
      <c r="A89" s="44" t="s">
        <v>44</v>
      </c>
      <c r="B89" s="53" t="s">
        <v>125</v>
      </c>
      <c r="C89" s="45"/>
      <c r="D89" s="92"/>
      <c r="E89" s="57"/>
      <c r="F89" s="58"/>
    </row>
    <row r="90" spans="1:6" ht="13.5" x14ac:dyDescent="0.25">
      <c r="A90" s="47" t="s">
        <v>145</v>
      </c>
      <c r="B90" s="30" t="s">
        <v>126</v>
      </c>
      <c r="C90" s="45" t="s">
        <v>11</v>
      </c>
      <c r="D90" s="86">
        <v>105</v>
      </c>
      <c r="E90" s="57"/>
      <c r="F90" s="59">
        <f>E90*D90</f>
        <v>0</v>
      </c>
    </row>
    <row r="91" spans="1:6" ht="13.5" x14ac:dyDescent="0.25">
      <c r="A91" s="47" t="s">
        <v>155</v>
      </c>
      <c r="B91" s="30" t="s">
        <v>127</v>
      </c>
      <c r="C91" s="45" t="s">
        <v>11</v>
      </c>
      <c r="D91" s="86">
        <v>229</v>
      </c>
      <c r="E91" s="57"/>
      <c r="F91" s="59">
        <f>E91*D91</f>
        <v>0</v>
      </c>
    </row>
    <row r="92" spans="1:6" ht="13.5" x14ac:dyDescent="0.25">
      <c r="A92" s="47" t="s">
        <v>156</v>
      </c>
      <c r="B92" s="30" t="s">
        <v>128</v>
      </c>
      <c r="C92" s="45" t="s">
        <v>11</v>
      </c>
      <c r="D92" s="86">
        <v>21</v>
      </c>
      <c r="E92" s="57"/>
      <c r="F92" s="59">
        <f>E92*D92</f>
        <v>0</v>
      </c>
    </row>
    <row r="93" spans="1:6" ht="13.5" x14ac:dyDescent="0.25">
      <c r="A93" s="47" t="s">
        <v>157</v>
      </c>
      <c r="B93" s="30" t="s">
        <v>129</v>
      </c>
      <c r="C93" s="45" t="s">
        <v>11</v>
      </c>
      <c r="D93" s="86">
        <v>136</v>
      </c>
      <c r="E93" s="57"/>
      <c r="F93" s="59">
        <f>E93*D93</f>
        <v>0</v>
      </c>
    </row>
    <row r="94" spans="1:6" ht="13.5" x14ac:dyDescent="0.25">
      <c r="A94" s="44" t="s">
        <v>45</v>
      </c>
      <c r="B94" s="48" t="s">
        <v>177</v>
      </c>
      <c r="C94" s="49"/>
      <c r="D94" s="91"/>
      <c r="E94" s="60"/>
      <c r="F94" s="58"/>
    </row>
    <row r="95" spans="1:6" ht="13.5" x14ac:dyDescent="0.25">
      <c r="A95" s="47" t="s">
        <v>257</v>
      </c>
      <c r="B95" s="30" t="s">
        <v>259</v>
      </c>
      <c r="C95" s="31" t="s">
        <v>9</v>
      </c>
      <c r="D95" s="90">
        <v>554</v>
      </c>
      <c r="E95" s="57"/>
      <c r="F95" s="59">
        <f>E95*D95</f>
        <v>0</v>
      </c>
    </row>
    <row r="96" spans="1:6" ht="13.5" x14ac:dyDescent="0.25">
      <c r="A96" s="47" t="s">
        <v>97</v>
      </c>
      <c r="B96" s="30" t="s">
        <v>256</v>
      </c>
      <c r="C96" s="31" t="s">
        <v>9</v>
      </c>
      <c r="D96" s="90">
        <v>583</v>
      </c>
      <c r="E96" s="57"/>
      <c r="F96" s="59">
        <f>E96*D96</f>
        <v>0</v>
      </c>
    </row>
    <row r="97" spans="1:6" ht="13.5" x14ac:dyDescent="0.25">
      <c r="A97" s="47" t="s">
        <v>258</v>
      </c>
      <c r="B97" s="30" t="s">
        <v>29</v>
      </c>
      <c r="C97" s="31" t="s">
        <v>9</v>
      </c>
      <c r="D97" s="90">
        <v>296.5</v>
      </c>
      <c r="E97" s="57"/>
      <c r="F97" s="59">
        <f>E97*D97</f>
        <v>0</v>
      </c>
    </row>
    <row r="98" spans="1:6" ht="13.5" x14ac:dyDescent="0.25">
      <c r="A98" s="44" t="s">
        <v>96</v>
      </c>
      <c r="B98" s="48" t="s">
        <v>255</v>
      </c>
      <c r="C98" s="49"/>
      <c r="D98" s="91"/>
      <c r="E98" s="41"/>
      <c r="F98" s="42"/>
    </row>
    <row r="99" spans="1:6" ht="13.5" x14ac:dyDescent="0.25">
      <c r="A99" s="47" t="s">
        <v>146</v>
      </c>
      <c r="B99" s="30" t="s">
        <v>34</v>
      </c>
      <c r="C99" s="31" t="s">
        <v>33</v>
      </c>
      <c r="D99" s="86">
        <v>1</v>
      </c>
      <c r="E99" s="32"/>
      <c r="F99" s="33">
        <f t="shared" ref="F99:F102" si="14">E99*D99</f>
        <v>0</v>
      </c>
    </row>
    <row r="100" spans="1:6" ht="13.5" x14ac:dyDescent="0.25">
      <c r="A100" s="47" t="s">
        <v>149</v>
      </c>
      <c r="B100" s="30" t="s">
        <v>35</v>
      </c>
      <c r="C100" s="31" t="s">
        <v>33</v>
      </c>
      <c r="D100" s="86">
        <v>1</v>
      </c>
      <c r="E100" s="32"/>
      <c r="F100" s="33">
        <f t="shared" si="14"/>
        <v>0</v>
      </c>
    </row>
    <row r="101" spans="1:6" ht="13.5" x14ac:dyDescent="0.25">
      <c r="A101" s="47" t="s">
        <v>147</v>
      </c>
      <c r="B101" s="30" t="s">
        <v>36</v>
      </c>
      <c r="C101" s="31" t="s">
        <v>33</v>
      </c>
      <c r="D101" s="86">
        <v>1</v>
      </c>
      <c r="E101" s="32"/>
      <c r="F101" s="33">
        <f t="shared" si="14"/>
        <v>0</v>
      </c>
    </row>
    <row r="102" spans="1:6" ht="13.5" x14ac:dyDescent="0.25">
      <c r="A102" s="47" t="s">
        <v>148</v>
      </c>
      <c r="B102" s="30" t="s">
        <v>37</v>
      </c>
      <c r="C102" s="31" t="s">
        <v>33</v>
      </c>
      <c r="D102" s="86">
        <v>1</v>
      </c>
      <c r="E102" s="32"/>
      <c r="F102" s="33">
        <f t="shared" si="14"/>
        <v>0</v>
      </c>
    </row>
    <row r="103" spans="1:6" ht="13.5" x14ac:dyDescent="0.25">
      <c r="A103" s="44" t="s">
        <v>98</v>
      </c>
      <c r="B103" s="48" t="s">
        <v>51</v>
      </c>
      <c r="C103" s="49"/>
      <c r="D103" s="91"/>
      <c r="E103" s="41"/>
      <c r="F103" s="42"/>
    </row>
    <row r="104" spans="1:6" ht="13.5" x14ac:dyDescent="0.25">
      <c r="A104" s="47" t="s">
        <v>150</v>
      </c>
      <c r="B104" s="30" t="s">
        <v>100</v>
      </c>
      <c r="C104" s="31" t="s">
        <v>33</v>
      </c>
      <c r="D104" s="86">
        <v>4</v>
      </c>
      <c r="E104" s="32"/>
      <c r="F104" s="33">
        <f>E104*D104</f>
        <v>0</v>
      </c>
    </row>
    <row r="105" spans="1:6" ht="13.5" x14ac:dyDescent="0.25">
      <c r="A105" s="47" t="s">
        <v>154</v>
      </c>
      <c r="B105" s="30" t="s">
        <v>142</v>
      </c>
      <c r="C105" s="31" t="s">
        <v>33</v>
      </c>
      <c r="D105" s="86">
        <v>2</v>
      </c>
      <c r="E105" s="32"/>
      <c r="F105" s="33">
        <f>E105*D105</f>
        <v>0</v>
      </c>
    </row>
    <row r="106" spans="1:6" ht="13.5" x14ac:dyDescent="0.25">
      <c r="A106" s="47" t="s">
        <v>274</v>
      </c>
      <c r="B106" s="30" t="s">
        <v>275</v>
      </c>
      <c r="C106" s="31" t="s">
        <v>33</v>
      </c>
      <c r="D106" s="86">
        <v>1</v>
      </c>
      <c r="E106" s="32"/>
      <c r="F106" s="33">
        <f>E106*D106</f>
        <v>0</v>
      </c>
    </row>
    <row r="107" spans="1:6" ht="13.5" x14ac:dyDescent="0.25">
      <c r="A107" s="44" t="s">
        <v>99</v>
      </c>
      <c r="B107" s="48" t="s">
        <v>52</v>
      </c>
      <c r="C107" s="49"/>
      <c r="D107" s="91"/>
      <c r="E107" s="41"/>
      <c r="F107" s="42"/>
    </row>
    <row r="108" spans="1:6" ht="13.5" x14ac:dyDescent="0.25">
      <c r="A108" s="47" t="s">
        <v>151</v>
      </c>
      <c r="B108" s="30" t="s">
        <v>100</v>
      </c>
      <c r="C108" s="31" t="s">
        <v>33</v>
      </c>
      <c r="D108" s="86">
        <v>2</v>
      </c>
      <c r="E108" s="32"/>
      <c r="F108" s="33">
        <f>E108*D108</f>
        <v>0</v>
      </c>
    </row>
    <row r="109" spans="1:6" ht="13.5" x14ac:dyDescent="0.25">
      <c r="A109" s="47" t="s">
        <v>153</v>
      </c>
      <c r="B109" s="30" t="s">
        <v>142</v>
      </c>
      <c r="C109" s="31" t="s">
        <v>33</v>
      </c>
      <c r="D109" s="86">
        <v>1</v>
      </c>
      <c r="E109" s="32"/>
      <c r="F109" s="33">
        <f>E109*D109</f>
        <v>0</v>
      </c>
    </row>
    <row r="110" spans="1:6" ht="13.5" x14ac:dyDescent="0.25">
      <c r="A110" s="44" t="s">
        <v>140</v>
      </c>
      <c r="B110" s="48" t="s">
        <v>269</v>
      </c>
      <c r="C110" s="49"/>
      <c r="D110" s="91"/>
      <c r="E110" s="41"/>
      <c r="F110" s="42"/>
    </row>
    <row r="111" spans="1:6" ht="13.5" x14ac:dyDescent="0.25">
      <c r="A111" s="47" t="s">
        <v>152</v>
      </c>
      <c r="B111" s="30" t="s">
        <v>270</v>
      </c>
      <c r="C111" s="31" t="s">
        <v>33</v>
      </c>
      <c r="D111" s="86">
        <v>1</v>
      </c>
      <c r="E111" s="32"/>
      <c r="F111" s="33">
        <f>E111*D111</f>
        <v>0</v>
      </c>
    </row>
    <row r="112" spans="1:6" ht="13.5" x14ac:dyDescent="0.2">
      <c r="A112" s="34">
        <v>4</v>
      </c>
      <c r="B112" s="35" t="s">
        <v>103</v>
      </c>
      <c r="C112" s="36"/>
      <c r="D112" s="87"/>
      <c r="E112" s="37"/>
      <c r="F112" s="38"/>
    </row>
    <row r="113" spans="1:6" ht="13.5" x14ac:dyDescent="0.25">
      <c r="A113" s="44" t="s">
        <v>17</v>
      </c>
      <c r="B113" s="40" t="s">
        <v>102</v>
      </c>
      <c r="C113" s="55"/>
      <c r="D113" s="93"/>
      <c r="E113" s="41"/>
      <c r="F113" s="42"/>
    </row>
    <row r="114" spans="1:6" ht="13.5" x14ac:dyDescent="0.25">
      <c r="A114" s="29" t="s">
        <v>106</v>
      </c>
      <c r="B114" s="30" t="s">
        <v>49</v>
      </c>
      <c r="C114" s="31" t="s">
        <v>33</v>
      </c>
      <c r="D114" s="86">
        <v>4</v>
      </c>
      <c r="E114" s="32"/>
      <c r="F114" s="33">
        <f>E114*D114</f>
        <v>0</v>
      </c>
    </row>
    <row r="115" spans="1:6" ht="13.5" x14ac:dyDescent="0.25">
      <c r="A115" s="29" t="s">
        <v>107</v>
      </c>
      <c r="B115" s="30" t="s">
        <v>235</v>
      </c>
      <c r="C115" s="31" t="s">
        <v>33</v>
      </c>
      <c r="D115" s="86">
        <v>3</v>
      </c>
      <c r="E115" s="32"/>
      <c r="F115" s="33">
        <f>E115*D115</f>
        <v>0</v>
      </c>
    </row>
    <row r="116" spans="1:6" ht="13.5" x14ac:dyDescent="0.25">
      <c r="A116" s="29" t="s">
        <v>108</v>
      </c>
      <c r="B116" s="30" t="s">
        <v>50</v>
      </c>
      <c r="C116" s="31" t="s">
        <v>33</v>
      </c>
      <c r="D116" s="86">
        <v>3</v>
      </c>
      <c r="E116" s="32"/>
      <c r="F116" s="33">
        <f>E116*D116</f>
        <v>0</v>
      </c>
    </row>
    <row r="117" spans="1:6" ht="13.5" x14ac:dyDescent="0.25">
      <c r="A117" s="29" t="s">
        <v>109</v>
      </c>
      <c r="B117" s="30" t="s">
        <v>56</v>
      </c>
      <c r="C117" s="31" t="s">
        <v>11</v>
      </c>
      <c r="D117" s="86">
        <v>9</v>
      </c>
      <c r="E117" s="32"/>
      <c r="F117" s="33">
        <f>E117*D117</f>
        <v>0</v>
      </c>
    </row>
    <row r="118" spans="1:6" ht="13.5" x14ac:dyDescent="0.25">
      <c r="A118" s="29" t="s">
        <v>110</v>
      </c>
      <c r="B118" s="30" t="s">
        <v>57</v>
      </c>
      <c r="C118" s="31" t="s">
        <v>9</v>
      </c>
      <c r="D118" s="86">
        <v>5</v>
      </c>
      <c r="E118" s="32"/>
      <c r="F118" s="33">
        <f>E118*D118</f>
        <v>0</v>
      </c>
    </row>
    <row r="119" spans="1:6" ht="13.5" x14ac:dyDescent="0.25">
      <c r="A119" s="39" t="s">
        <v>28</v>
      </c>
      <c r="B119" s="48" t="s">
        <v>53</v>
      </c>
      <c r="C119" s="49"/>
      <c r="D119" s="91"/>
      <c r="E119" s="41"/>
      <c r="F119" s="42"/>
    </row>
    <row r="120" spans="1:6" ht="13.5" x14ac:dyDescent="0.25">
      <c r="A120" s="29" t="s">
        <v>111</v>
      </c>
      <c r="B120" s="30" t="s">
        <v>162</v>
      </c>
      <c r="C120" s="31" t="s">
        <v>33</v>
      </c>
      <c r="D120" s="86">
        <f>8+10+4+2+3+1+3</f>
        <v>31</v>
      </c>
      <c r="E120" s="32"/>
      <c r="F120" s="33">
        <f t="shared" ref="F120:F123" si="15">E120*D120</f>
        <v>0</v>
      </c>
    </row>
    <row r="121" spans="1:6" ht="13.5" x14ac:dyDescent="0.25">
      <c r="A121" s="29" t="s">
        <v>112</v>
      </c>
      <c r="B121" s="30" t="s">
        <v>163</v>
      </c>
      <c r="C121" s="31" t="s">
        <v>33</v>
      </c>
      <c r="D121" s="86">
        <v>10</v>
      </c>
      <c r="E121" s="32"/>
      <c r="F121" s="33">
        <f t="shared" si="15"/>
        <v>0</v>
      </c>
    </row>
    <row r="122" spans="1:6" ht="13.5" x14ac:dyDescent="0.25">
      <c r="A122" s="29" t="s">
        <v>113</v>
      </c>
      <c r="B122" s="30" t="s">
        <v>173</v>
      </c>
      <c r="C122" s="31" t="s">
        <v>33</v>
      </c>
      <c r="D122" s="86">
        <v>5</v>
      </c>
      <c r="E122" s="32"/>
      <c r="F122" s="33">
        <f t="shared" si="15"/>
        <v>0</v>
      </c>
    </row>
    <row r="123" spans="1:6" ht="13.5" x14ac:dyDescent="0.25">
      <c r="A123" s="29" t="s">
        <v>114</v>
      </c>
      <c r="B123" s="30" t="s">
        <v>164</v>
      </c>
      <c r="C123" s="31" t="s">
        <v>33</v>
      </c>
      <c r="D123" s="86">
        <v>2</v>
      </c>
      <c r="E123" s="32"/>
      <c r="F123" s="33">
        <f t="shared" si="15"/>
        <v>0</v>
      </c>
    </row>
    <row r="124" spans="1:6" ht="13.5" x14ac:dyDescent="0.25">
      <c r="A124" s="29" t="s">
        <v>115</v>
      </c>
      <c r="B124" s="30" t="s">
        <v>54</v>
      </c>
      <c r="C124" s="31" t="s">
        <v>33</v>
      </c>
      <c r="D124" s="86">
        <v>12</v>
      </c>
      <c r="E124" s="32"/>
      <c r="F124" s="33">
        <f t="shared" ref="F124:F129" si="16">E124*D124</f>
        <v>0</v>
      </c>
    </row>
    <row r="125" spans="1:6" ht="13.5" x14ac:dyDescent="0.25">
      <c r="A125" s="29" t="s">
        <v>161</v>
      </c>
      <c r="B125" s="30" t="s">
        <v>55</v>
      </c>
      <c r="C125" s="31" t="s">
        <v>33</v>
      </c>
      <c r="D125" s="86">
        <v>8</v>
      </c>
      <c r="E125" s="32"/>
      <c r="F125" s="33">
        <f t="shared" si="16"/>
        <v>0</v>
      </c>
    </row>
    <row r="126" spans="1:6" ht="13.5" x14ac:dyDescent="0.25">
      <c r="A126" s="29" t="s">
        <v>165</v>
      </c>
      <c r="B126" s="30" t="s">
        <v>174</v>
      </c>
      <c r="C126" s="31" t="s">
        <v>10</v>
      </c>
      <c r="D126" s="86">
        <v>1</v>
      </c>
      <c r="E126" s="32"/>
      <c r="F126" s="33">
        <f t="shared" si="16"/>
        <v>0</v>
      </c>
    </row>
    <row r="127" spans="1:6" ht="13.5" x14ac:dyDescent="0.25">
      <c r="A127" s="29" t="s">
        <v>206</v>
      </c>
      <c r="B127" s="30" t="s">
        <v>207</v>
      </c>
      <c r="C127" s="31" t="s">
        <v>10</v>
      </c>
      <c r="D127" s="86">
        <v>1</v>
      </c>
      <c r="E127" s="32"/>
      <c r="F127" s="33">
        <f t="shared" si="16"/>
        <v>0</v>
      </c>
    </row>
    <row r="128" spans="1:6" ht="13.5" x14ac:dyDescent="0.25">
      <c r="A128" s="29" t="s">
        <v>264</v>
      </c>
      <c r="B128" s="97" t="s">
        <v>273</v>
      </c>
      <c r="C128" s="31" t="s">
        <v>33</v>
      </c>
      <c r="D128" s="86">
        <v>2</v>
      </c>
      <c r="E128" s="32"/>
      <c r="F128" s="33">
        <f t="shared" si="16"/>
        <v>0</v>
      </c>
    </row>
    <row r="129" spans="1:13" ht="13.5" x14ac:dyDescent="0.25">
      <c r="A129" s="39" t="s">
        <v>104</v>
      </c>
      <c r="B129" s="48" t="s">
        <v>60</v>
      </c>
      <c r="C129" s="31" t="s">
        <v>11</v>
      </c>
      <c r="D129" s="86">
        <v>45</v>
      </c>
      <c r="E129" s="32"/>
      <c r="F129" s="33">
        <f t="shared" si="16"/>
        <v>0</v>
      </c>
    </row>
    <row r="130" spans="1:13" ht="13.5" x14ac:dyDescent="0.25">
      <c r="A130" s="39" t="s">
        <v>105</v>
      </c>
      <c r="B130" s="48" t="s">
        <v>236</v>
      </c>
      <c r="C130" s="49"/>
      <c r="D130" s="91"/>
      <c r="E130" s="41"/>
      <c r="F130" s="42"/>
    </row>
    <row r="131" spans="1:13" ht="13.5" x14ac:dyDescent="0.25">
      <c r="A131" s="29" t="s">
        <v>117</v>
      </c>
      <c r="B131" s="50" t="s">
        <v>237</v>
      </c>
      <c r="C131" s="51"/>
      <c r="D131" s="92"/>
      <c r="E131" s="52"/>
      <c r="F131" s="33"/>
    </row>
    <row r="132" spans="1:13" ht="13.5" x14ac:dyDescent="0.25">
      <c r="A132" s="29" t="s">
        <v>166</v>
      </c>
      <c r="B132" s="50" t="s">
        <v>168</v>
      </c>
      <c r="C132" s="51" t="s">
        <v>11</v>
      </c>
      <c r="D132" s="92">
        <v>3</v>
      </c>
      <c r="E132" s="52"/>
      <c r="F132" s="33">
        <f t="shared" ref="F132:F140" si="17">+D132*E132</f>
        <v>0</v>
      </c>
    </row>
    <row r="133" spans="1:13" ht="13.5" x14ac:dyDescent="0.25">
      <c r="A133" s="29" t="s">
        <v>167</v>
      </c>
      <c r="B133" s="50" t="s">
        <v>238</v>
      </c>
      <c r="C133" s="51" t="s">
        <v>11</v>
      </c>
      <c r="D133" s="92">
        <v>4</v>
      </c>
      <c r="E133" s="52"/>
      <c r="F133" s="33">
        <f t="shared" si="17"/>
        <v>0</v>
      </c>
    </row>
    <row r="134" spans="1:13" ht="13.5" x14ac:dyDescent="0.25">
      <c r="A134" s="29" t="s">
        <v>118</v>
      </c>
      <c r="B134" s="50" t="s">
        <v>241</v>
      </c>
      <c r="C134" s="51" t="s">
        <v>11</v>
      </c>
      <c r="D134" s="92">
        <v>20</v>
      </c>
      <c r="E134" s="52"/>
      <c r="F134" s="33">
        <f t="shared" si="17"/>
        <v>0</v>
      </c>
    </row>
    <row r="135" spans="1:13" ht="13.5" x14ac:dyDescent="0.25">
      <c r="A135" s="29" t="s">
        <v>119</v>
      </c>
      <c r="B135" s="50" t="s">
        <v>242</v>
      </c>
      <c r="C135" s="51" t="s">
        <v>11</v>
      </c>
      <c r="D135" s="92">
        <v>15</v>
      </c>
      <c r="E135" s="52"/>
      <c r="F135" s="33">
        <f t="shared" si="17"/>
        <v>0</v>
      </c>
    </row>
    <row r="136" spans="1:13" ht="13.5" x14ac:dyDescent="0.25">
      <c r="A136" s="29" t="s">
        <v>169</v>
      </c>
      <c r="B136" s="50" t="s">
        <v>61</v>
      </c>
      <c r="C136" s="51" t="s">
        <v>11</v>
      </c>
      <c r="D136" s="92">
        <v>8</v>
      </c>
      <c r="E136" s="52"/>
      <c r="F136" s="33">
        <f t="shared" si="17"/>
        <v>0</v>
      </c>
    </row>
    <row r="137" spans="1:13" ht="13.5" x14ac:dyDescent="0.25">
      <c r="A137" s="29" t="s">
        <v>170</v>
      </c>
      <c r="B137" s="50" t="s">
        <v>171</v>
      </c>
      <c r="C137" s="51" t="s">
        <v>11</v>
      </c>
      <c r="D137" s="92">
        <v>12</v>
      </c>
      <c r="E137" s="52"/>
      <c r="F137" s="33">
        <f t="shared" si="17"/>
        <v>0</v>
      </c>
    </row>
    <row r="138" spans="1:13" ht="13.5" x14ac:dyDescent="0.25">
      <c r="A138" s="29" t="s">
        <v>267</v>
      </c>
      <c r="B138" s="99" t="s">
        <v>265</v>
      </c>
      <c r="C138" s="45" t="s">
        <v>11</v>
      </c>
      <c r="D138" s="86">
        <v>40</v>
      </c>
      <c r="E138" s="98"/>
      <c r="F138" s="33">
        <f t="shared" ref="F138:F139" si="18">E138*D138</f>
        <v>0</v>
      </c>
    </row>
    <row r="139" spans="1:13" ht="13.5" x14ac:dyDescent="0.25">
      <c r="A139" s="29" t="s">
        <v>268</v>
      </c>
      <c r="B139" s="99" t="s">
        <v>266</v>
      </c>
      <c r="C139" s="45" t="s">
        <v>11</v>
      </c>
      <c r="D139" s="86">
        <f>D134</f>
        <v>20</v>
      </c>
      <c r="E139" s="98"/>
      <c r="F139" s="33">
        <f t="shared" si="18"/>
        <v>0</v>
      </c>
      <c r="M139" s="8"/>
    </row>
    <row r="140" spans="1:13" ht="14.25" thickBot="1" x14ac:dyDescent="0.3">
      <c r="A140" s="61" t="s">
        <v>116</v>
      </c>
      <c r="B140" s="62" t="s">
        <v>143</v>
      </c>
      <c r="C140" s="63" t="s">
        <v>9</v>
      </c>
      <c r="D140" s="94">
        <v>30</v>
      </c>
      <c r="E140" s="64"/>
      <c r="F140" s="65">
        <f t="shared" si="17"/>
        <v>0</v>
      </c>
    </row>
    <row r="141" spans="1:13" ht="14.25" thickBot="1" x14ac:dyDescent="0.3">
      <c r="A141" s="61" t="s">
        <v>239</v>
      </c>
      <c r="B141" s="62" t="s">
        <v>240</v>
      </c>
      <c r="C141" s="63" t="s">
        <v>33</v>
      </c>
      <c r="D141" s="94">
        <v>1</v>
      </c>
      <c r="E141" s="64"/>
      <c r="F141" s="65">
        <f t="shared" ref="F141" si="19">+D141*E141</f>
        <v>0</v>
      </c>
    </row>
    <row r="142" spans="1:13" ht="14.25" thickBot="1" x14ac:dyDescent="0.3">
      <c r="A142" s="61" t="s">
        <v>278</v>
      </c>
      <c r="B142" s="62" t="s">
        <v>279</v>
      </c>
      <c r="C142" s="63" t="s">
        <v>33</v>
      </c>
      <c r="D142" s="94">
        <v>3.5</v>
      </c>
      <c r="E142" s="64"/>
      <c r="F142" s="65">
        <f t="shared" ref="F142" si="20">+D142*E142</f>
        <v>0</v>
      </c>
    </row>
    <row r="143" spans="1:13" ht="14.25" thickBot="1" x14ac:dyDescent="0.3">
      <c r="A143" s="81"/>
      <c r="B143" s="82" t="s">
        <v>217</v>
      </c>
      <c r="C143" s="83"/>
      <c r="D143" s="83"/>
      <c r="E143" s="84"/>
      <c r="F143" s="85">
        <f>SUM(F6:F142)</f>
        <v>0</v>
      </c>
    </row>
    <row r="144" spans="1:13" ht="13.5" x14ac:dyDescent="0.25">
      <c r="A144" s="66" t="s">
        <v>218</v>
      </c>
      <c r="B144" s="67" t="s">
        <v>219</v>
      </c>
      <c r="C144" s="68"/>
      <c r="D144" s="68"/>
      <c r="E144" s="69">
        <v>0.1</v>
      </c>
      <c r="F144" s="70">
        <f>E144*F143</f>
        <v>0</v>
      </c>
    </row>
    <row r="145" spans="1:7" ht="14.25" thickBot="1" x14ac:dyDescent="0.3">
      <c r="A145" s="71" t="s">
        <v>220</v>
      </c>
      <c r="B145" s="72" t="s">
        <v>221</v>
      </c>
      <c r="C145" s="73"/>
      <c r="D145" s="73"/>
      <c r="E145" s="74">
        <v>0.13</v>
      </c>
      <c r="F145" s="75">
        <f>E145*F143</f>
        <v>0</v>
      </c>
    </row>
    <row r="146" spans="1:7" ht="14.25" thickBot="1" x14ac:dyDescent="0.3">
      <c r="A146" s="81"/>
      <c r="B146" s="82" t="s">
        <v>222</v>
      </c>
      <c r="C146" s="83"/>
      <c r="D146" s="83"/>
      <c r="E146" s="84"/>
      <c r="F146" s="85">
        <f>SUM(F143:F145)</f>
        <v>0</v>
      </c>
    </row>
    <row r="147" spans="1:7" ht="14.25" thickBot="1" x14ac:dyDescent="0.3">
      <c r="A147" s="76"/>
      <c r="B147" s="77" t="s">
        <v>223</v>
      </c>
      <c r="C147" s="78"/>
      <c r="D147" s="78"/>
      <c r="E147" s="79">
        <v>0.19</v>
      </c>
      <c r="F147" s="80">
        <f>E147*F146</f>
        <v>0</v>
      </c>
    </row>
    <row r="148" spans="1:7" ht="14.25" thickBot="1" x14ac:dyDescent="0.3">
      <c r="A148" s="81"/>
      <c r="B148" s="82" t="s">
        <v>5</v>
      </c>
      <c r="C148" s="83"/>
      <c r="D148" s="83"/>
      <c r="E148" s="84"/>
      <c r="F148" s="85">
        <f>SUM(F146:F147)</f>
        <v>0</v>
      </c>
    </row>
    <row r="150" spans="1:7" ht="15" x14ac:dyDescent="0.25">
      <c r="A150" s="10"/>
      <c r="B150" s="11"/>
      <c r="C150" s="96"/>
      <c r="D150" s="16"/>
      <c r="E150" s="11"/>
    </row>
    <row r="151" spans="1:7" ht="15" x14ac:dyDescent="0.25">
      <c r="A151" s="10"/>
      <c r="B151" s="11"/>
      <c r="C151" s="96"/>
      <c r="D151" s="16"/>
      <c r="E151" s="11"/>
    </row>
    <row r="152" spans="1:7" ht="15" x14ac:dyDescent="0.25">
      <c r="A152" s="10"/>
      <c r="B152" s="11"/>
      <c r="C152" s="96"/>
      <c r="D152" s="16"/>
      <c r="E152" s="11"/>
    </row>
    <row r="153" spans="1:7" ht="15" x14ac:dyDescent="0.25">
      <c r="A153" s="10"/>
      <c r="B153" s="11"/>
      <c r="C153" s="96"/>
      <c r="D153" s="16"/>
      <c r="E153" s="11"/>
    </row>
    <row r="154" spans="1:7" ht="15" x14ac:dyDescent="0.25">
      <c r="A154" s="10"/>
      <c r="B154" s="11"/>
      <c r="C154" s="96"/>
      <c r="D154" s="16"/>
      <c r="E154" s="11"/>
    </row>
    <row r="155" spans="1:7" ht="15" x14ac:dyDescent="0.25">
      <c r="A155" s="12"/>
      <c r="B155" s="117" t="s">
        <v>285</v>
      </c>
      <c r="C155" s="96"/>
      <c r="D155" s="16"/>
      <c r="E155" s="11"/>
    </row>
    <row r="156" spans="1:7" ht="15" x14ac:dyDescent="0.25">
      <c r="A156" s="13"/>
      <c r="B156" s="115"/>
      <c r="C156" s="96"/>
      <c r="D156" s="16"/>
      <c r="E156" s="11"/>
    </row>
    <row r="157" spans="1:7" ht="15" x14ac:dyDescent="0.25">
      <c r="A157" s="12"/>
      <c r="B157" s="116" t="s">
        <v>287</v>
      </c>
      <c r="C157" s="96"/>
      <c r="D157" s="16"/>
      <c r="E157" s="11"/>
    </row>
    <row r="158" spans="1:7" ht="15" x14ac:dyDescent="0.25">
      <c r="A158" s="12"/>
      <c r="B158" s="102" t="s">
        <v>286</v>
      </c>
      <c r="C158"/>
      <c r="D158"/>
      <c r="E158"/>
      <c r="F158" s="101"/>
      <c r="G158"/>
    </row>
    <row r="159" spans="1:7" ht="15" x14ac:dyDescent="0.25">
      <c r="A159" s="14"/>
      <c r="B159" s="102"/>
      <c r="C159"/>
      <c r="D159"/>
      <c r="E159"/>
      <c r="F159"/>
      <c r="G159" s="101"/>
    </row>
    <row r="160" spans="1:7" ht="15" x14ac:dyDescent="0.25">
      <c r="B160" s="102"/>
      <c r="C160" s="101"/>
      <c r="D160"/>
      <c r="E160"/>
      <c r="F160"/>
      <c r="G160"/>
    </row>
  </sheetData>
  <mergeCells count="3">
    <mergeCell ref="A1:F2"/>
    <mergeCell ref="C3:F3"/>
    <mergeCell ref="C4:F4"/>
  </mergeCells>
  <pageMargins left="1" right="1" top="1" bottom="1" header="0.5" footer="0.5"/>
  <pageSetup paperSize="188" scale="74" fitToHeight="0" orientation="portrait" r:id="rId1"/>
  <rowBreaks count="1" manualBreakCount="1">
    <brk id="6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PPTO CANGREJITOS</vt:lpstr>
      <vt:lpstr>'PPTO CANGREJITOS'!Área_de_impresión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Isabel Salazar Miranda</dc:creator>
  <cp:lastModifiedBy>Infreaestructura 02</cp:lastModifiedBy>
  <cp:lastPrinted>2021-06-25T16:30:35Z</cp:lastPrinted>
  <dcterms:created xsi:type="dcterms:W3CDTF">2017-12-18T12:35:10Z</dcterms:created>
  <dcterms:modified xsi:type="dcterms:W3CDTF">2021-11-08T20:10:34Z</dcterms:modified>
</cp:coreProperties>
</file>